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01" documentId="13_ncr:1_{F6CB121F-512D-4AA6-A0C1-0FB36C537598}" xr6:coauthVersionLast="47" xr6:coauthVersionMax="47" xr10:uidLastSave="{395F2449-A1F4-4534-911B-97362CC5C317}"/>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<sst xmlns="http://schemas.openxmlformats.org/spreadsheetml/2006/main" count="178590" uniqueCount="39080">
  <si>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</si>
  <si>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</si>
  <si>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</si>
  <si>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</si>
  <si>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</si>
  <si>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</si>
  <si>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</si>
  <si>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</si>
  <si>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</si>
  <si>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</si>
  <si>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</si>
  <si>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</si>
  <si>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</si>
  <si>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</si>
  <si>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</si>
  <si>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</si>
  <si>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</si>
  <si>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</si>
  <si>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</si>
  <si>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</si>
  <si>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</si>
  <si>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</si>
  <si>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</si>
  <si>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</si>
  <si>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</si>
  <si>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</si>
  <si>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</si>
  <si>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</si>
  <si>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</si>
  <si>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</si>
  <si>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</si>
  <si>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</si>
  <si>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</si>
  <si>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</si>
  <si>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</si>
  <si>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</si>
  <si>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</si>
  <si>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</si>
  <si>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</si>
  <si>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</si>
  <si>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</si>
  <si>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</si>
  <si>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</si>
  <si>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</si>
  <si>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</si>
  <si>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</si>
  <si>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</si>
  <si>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</si>
  <si>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</si>
  <si>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</si>
  <si>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</si>
  <si>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</si>
  <si>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</si>
  <si>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</si>
  <si>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</si>
  <si>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</si>
  <si>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</si>
  <si>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</si>
  <si>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</si>
  <si>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</si>
  <si>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</si>
  <si>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</si>
  <si>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</si>
  <si>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</si>
  <si>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</si>
  <si>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</si>
  <si>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</si>
  <si>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</si>
  <si>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</si>
  <si>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</si>
  <si>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</si>
  <si>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</si>
  <si>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</si>
  <si>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</si>
  <si>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</si>
  <si>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</si>
  <si>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</si>
  <si>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</si>
  <si>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</si>
  <si>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</si>
  <si>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</si>
  <si>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</si>
  <si>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</si>
  <si>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</si>
  <si>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</si>
  <si>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</si>
  <si>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</si>
  <si>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</si>
  <si>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</si>
  <si>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</si>
  <si>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</si>
  <si>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</si>
  <si>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</si>
  <si>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</si>
  <si>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</si>
  <si>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</si>
  <si>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</si>
  <si>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</si>
  <si>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</si>
  <si>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</si>
  <si>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</si>
  <si>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</si>
  <si>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</si>
  <si>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</si>
  <si>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</si>
  <si>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</si>
  <si>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</si>
  <si>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</si>
  <si>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</si>
  <si>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</si>
  <si>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</si>
  <si>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</si>
  <si>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</si>
  <si>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</si>
  <si>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</si>
  <si>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</si>
  <si>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</si>
  <si>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</si>
  <si>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</si>
  <si>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</si>
  <si>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</si>
  <si>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</si>
  <si>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</si>
  <si>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</si>
  <si>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</si>
  <si>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</si>
  <si>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</si>
  <si>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</si>
  <si>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</si>
  <si>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</si>
  <si>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</si>
  <si>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</si>
  <si>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</si>
  <si>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</si>
  <si>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</si>
  <si>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</si>
  <si>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</si>
  <si>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</si>
  <si>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</si>
  <si>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</si>
  <si>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</si>
  <si>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</si>
  <si>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</si>
  <si>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</si>
  <si>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</si>
  <si>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</si>
  <si>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</si>
  <si>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</si>
  <si>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</si>
  <si>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</si>
  <si>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</si>
  <si>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</si>
  <si>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</si>
  <si>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</si>
  <si>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</si>
  <si>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</si>
  <si>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</si>
  <si>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</si>
  <si>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</si>
  <si>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</si>
  <si>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</si>
  <si>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</si>
  <si>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</si>
  <si>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</si>
  <si>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</si>
  <si>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</si>
  <si>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</si>
  <si>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</si>
  <si>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</si>
  <si>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</si>
  <si>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</si>
  <si>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</si>
  <si>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</si>
  <si>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</si>
  <si>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</si>
  <si>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</si>
  <si>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</si>
  <si>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</si>
  <si>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</si>
  <si>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</si>
  <si>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</si>
  <si>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</si>
  <si>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</si>
  <si>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</si>
  <si>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</si>
  <si>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</si>
  <si>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</si>
  <si>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</si>
  <si>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</si>
  <si>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</si>
  <si>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</si>
  <si>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</si>
  <si>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</si>
  <si>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</si>
  <si>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</si>
  <si>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</si>
  <si>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</si>
  <si>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</si>
  <si>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</si>
  <si>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</si>
  <si>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</si>
  <si>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</si>
  <si>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</si>
  <si>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</si>
  <si>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</si>
  <si>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</si>
  <si>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</si>
  <si>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</si>
  <si>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</si>
  <si>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</si>
  <si>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</si>
  <si>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</si>
  <si>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</si>
  <si>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</si>
  <si>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</si>
  <si>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</si>
  <si>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</si>
  <si>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</si>
  <si>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</si>
  <si>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</si>
  <si>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</si>
  <si>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</si>
  <si>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</si>
  <si>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</si>
  <si>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</si>
  <si>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</si>
  <si>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</si>
  <si>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</si>
  <si>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</si>
  <si>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</si>
  <si>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</si>
  <si>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</si>
  <si>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</si>
  <si>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</si>
  <si>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</si>
  <si>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</si>
  <si>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</si>
  <si>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</si>
  <si>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</si>
  <si>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</si>
  <si>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</si>
  <si>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</si>
  <si>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</si>
  <si>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</si>
  <si>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</si>
  <si>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</si>
  <si>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</si>
  <si>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</si>
  <si>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</si>
  <si>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</si>
  <si>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</si>
  <si>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</si>
  <si>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</si>
  <si>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</si>
  <si>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</si>
  <si>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</si>
  <si>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</si>
  <si>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</si>
  <si>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</si>
  <si>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</si>
  <si>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</si>
  <si>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</si>
  <si>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</si>
  <si>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</si>
  <si>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</si>
  <si>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</si>
  <si>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</si>
  <si>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</si>
  <si>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</si>
  <si>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</si>
  <si>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</si>
  <si>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</si>
  <si>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</si>
  <si>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</si>
  <si>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</si>
  <si>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</si>
  <si>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</si>
  <si>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</si>
  <si>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</si>
  <si>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</si>
  <si>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</si>
  <si>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</si>
  <si>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</si>
  <si>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</si>
  <si>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</si>
  <si>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</si>
  <si>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</si>
  <si>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</si>
  <si>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</si>
  <si>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</si>
  <si>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</si>
  <si>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</si>
  <si>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</si>
  <si>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</si>
  <si>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</si>
  <si>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</si>
  <si>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</si>
  <si>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</si>
  <si>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</si>
  <si>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</si>
  <si>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</si>
  <si>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</si>
  <si>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</si>
  <si>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</si>
  <si>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</si>
  <si>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</si>
  <si>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</si>
  <si>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</si>
  <si>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</si>
  <si>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</si>
  <si>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</si>
  <si>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</si>
  <si>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</si>
  <si>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</si>
  <si>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</si>
  <si>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</si>
  <si>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</si>
  <si>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</si>
  <si>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</si>
  <si>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</si>
  <si>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</si>
  <si>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</si>
  <si>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</si>
  <si>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</si>
  <si>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</si>
  <si>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</si>
  <si>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</si>
  <si>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</si>
  <si>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</si>
  <si>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</si>
  <si>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</si>
  <si>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</si>
  <si>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</si>
  <si>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</si>
  <si>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</si>
  <si>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</si>
  <si>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</si>
  <si>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</si>
  <si>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</si>
  <si>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</si>
  <si>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</si>
  <si>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</si>
  <si>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</si>
  <si>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</si>
  <si>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</si>
  <si>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</si>
  <si>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</si>
  <si>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</si>
  <si>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</si>
  <si>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</si>
  <si>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</si>
  <si>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</si>
  <si>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</si>
  <si>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</si>
  <si>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</si>
  <si>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</si>
  <si>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</si>
  <si>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</si>
  <si>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</si>
  <si>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</si>
  <si>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</si>
  <si>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</si>
  <si>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</si>
  <si>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</si>
  <si>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</si>
  <si>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</si>
  <si>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</si>
  <si>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</si>
  <si>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</si>
  <si>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</si>
  <si>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</si>
  <si>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</si>
  <si>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</si>
  <si>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</si>
  <si>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</si>
  <si>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</si>
  <si>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</si>
  <si>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</si>
  <si>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</si>
  <si>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</si>
  <si>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</si>
  <si>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</si>
  <si>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</si>
  <si>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</si>
  <si>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</si>
  <si>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</si>
  <si>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</si>
  <si>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</si>
  <si>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</si>
  <si>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</si>
  <si>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</si>
  <si>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</si>
  <si>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</si>
  <si>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</si>
  <si>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</si>
  <si>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</si>
  <si>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</si>
  <si>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</si>
  <si>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</si>
  <si>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</si>
  <si>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</si>
  <si>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</si>
  <si>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</si>
  <si>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</si>
  <si>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</si>
  <si>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</si>
  <si>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</si>
  <si>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</si>
  <si>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</si>
  <si>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</si>
  <si>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</si>
  <si>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</si>
  <si>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</si>
  <si>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</si>
  <si>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</si>
  <si>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</si>
  <si>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</si>
  <si>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</si>
  <si>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</si>
  <si>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</si>
  <si>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</si>
  <si>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</si>
  <si>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</si>
  <si>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</si>
  <si>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</si>
  <si>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</si>
  <si>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</si>
  <si>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</si>
  <si>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</si>
  <si>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</si>
  <si>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</si>
  <si>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</si>
  <si>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</si>
  <si>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</si>
  <si>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</si>
  <si>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</si>
  <si>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</si>
  <si>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</si>
  <si>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</si>
  <si>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</si>
  <si>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</si>
  <si>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</si>
  <si>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</si>
  <si>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</si>
  <si>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</si>
  <si>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</si>
  <si>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</si>
  <si>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</si>
  <si>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</si>
  <si>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</si>
  <si>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</si>
  <si>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</si>
  <si>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</si>
  <si>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</si>
  <si>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</si>
  <si>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</si>
  <si>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</si>
  <si>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</si>
  <si>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</si>
  <si>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</si>
  <si>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</si>
  <si>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</si>
  <si>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</si>
  <si>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</si>
  <si>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</si>
  <si>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</si>
  <si>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</si>
  <si>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</si>
  <si>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</si>
  <si>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</si>
  <si>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</si>
  <si>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</si>
  <si>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</si>
  <si>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</si>
  <si>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</si>
  <si>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</si>
  <si>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</si>
  <si>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</si>
  <si>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</si>
  <si>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</si>
  <si>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</si>
  <si>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</si>
  <si>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</si>
  <si>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</si>
  <si>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</si>
  <si>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</si>
  <si>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</si>
  <si>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</si>
  <si>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</si>
  <si>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</si>
  <si>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</si>
  <si>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</si>
  <si>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</si>
  <si>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</si>
  <si>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</si>
  <si>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</si>
  <si>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</si>
  <si>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</si>
  <si>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</si>
  <si>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</si>
  <si>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</si>
  <si>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</si>
  <si>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</si>
  <si>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</si>
  <si>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</si>
  <si>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</si>
  <si>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</si>
  <si>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</si>
  <si>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</si>
  <si>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</si>
  <si>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</si>
  <si>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</si>
  <si>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</si>
  <si>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</si>
  <si>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</si>
  <si>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</si>
  <si>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</si>
  <si>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</si>
  <si>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</si>
  <si>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</si>
  <si>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</si>
  <si>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</si>
  <si>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</si>
  <si>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</si>
  <si>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</si>
  <si>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</si>
  <si>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</si>
  <si>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</si>
  <si>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</si>
  <si>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</si>
  <si>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</si>
  <si>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</si>
  <si>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</si>
  <si>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</si>
  <si>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</si>
  <si>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</si>
  <si>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</si>
  <si>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</si>
  <si>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</si>
  <si>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</si>
  <si>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</si>
  <si>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</si>
  <si>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</si>
  <si>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</si>
  <si>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</si>
  <si>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</si>
  <si>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</si>
  <si>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</si>
  <si>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</si>
  <si>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</si>
  <si>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</si>
  <si>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</si>
  <si>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</si>
  <si>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</si>
  <si>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</si>
  <si>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</si>
  <si>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</si>
  <si>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</si>
  <si>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</si>
  <si>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</si>
  <si>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</si>
  <si>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</si>
  <si>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</si>
  <si>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</si>
  <si>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</si>
  <si>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</si>
  <si>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</si>
  <si>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</si>
  <si>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</si>
  <si>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</si>
  <si>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</si>
  <si>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</si>
  <si>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</si>
  <si>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</si>
  <si>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</si>
  <si>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</si>
  <si>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</si>
  <si>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</si>
  <si>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</si>
  <si>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</si>
  <si>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</si>
  <si>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</si>
  <si>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</si>
  <si>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</si>
  <si>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</si>
  <si>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</si>
  <si>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</si>
  <si>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</si>
  <si>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</si>
  <si>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</si>
  <si>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</si>
  <si>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</si>
  <si>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</si>
  <si>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</si>
  <si>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</si>
  <si>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</si>
  <si>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</si>
  <si>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</si>
  <si>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</si>
  <si>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</si>
  <si>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</si>
  <si>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</si>
  <si>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</si>
  <si>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</si>
  <si>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</si>
  <si>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</si>
  <si>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</si>
  <si>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</si>
  <si>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</si>
  <si>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</si>
  <si>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</si>
  <si>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</si>
  <si>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</si>
  <si>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</si>
  <si>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</si>
  <si>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</si>
  <si>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</si>
  <si>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</si>
  <si>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</si>
  <si>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</si>
  <si>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</si>
  <si>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</si>
  <si>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</si>
  <si>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</si>
  <si>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</si>
  <si>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</si>
  <si>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</si>
  <si>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</si>
  <si>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</si>
  <si>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</si>
  <si>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</si>
  <si>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</si>
  <si>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</si>
  <si>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</si>
  <si>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</si>
  <si>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</si>
  <si>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</si>
  <si>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</si>
  <si>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</si>
  <si>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</si>
  <si>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</si>
  <si>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</si>
  <si>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</si>
  <si>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</si>
  <si>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</si>
  <si>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</si>
  <si>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</si>
  <si>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</si>
  <si>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</si>
  <si>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</si>
  <si>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</si>
  <si>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</si>
  <si>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</si>
  <si>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</si>
  <si>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</si>
  <si>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</si>
  <si>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</si>
  <si>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</si>
  <si>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</si>
  <si>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</si>
  <si>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</si>
  <si>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</si>
  <si>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</si>
  <si>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</si>
  <si>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</si>
  <si>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</si>
  <si>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</si>
  <si>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</si>
  <si>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</si>
  <si>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</si>
  <si>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</si>
  <si>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</si>
  <si>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</si>
  <si>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</si>
  <si>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</si>
  <si>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</si>
  <si>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</si>
  <si>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</si>
  <si>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</si>
  <si>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</si>
  <si>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</si>
  <si>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</si>
  <si>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</si>
  <si>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</si>
  <si>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</si>
  <si>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</si>
  <si>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</si>
  <si>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</si>
  <si>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</si>
  <si>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</si>
  <si>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</si>
  <si>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</si>
  <si>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</si>
  <si>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</si>
  <si>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</si>
  <si>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</si>
  <si>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</si>
  <si>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</si>
  <si>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</si>
  <si>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</si>
  <si>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</si>
  <si>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</si>
  <si>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</si>
  <si>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</si>
  <si>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</si>
  <si>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</si>
  <si>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</si>
  <si>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</si>
  <si>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</si>
  <si>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</si>
  <si>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</si>
  <si>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</si>
  <si>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</si>
  <si>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</si>
  <si>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</si>
  <si>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</si>
  <si>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</si>
  <si>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</si>
  <si>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</si>
  <si>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</si>
  <si>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</si>
  <si>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</si>
  <si>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</si>
  <si>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</si>
  <si>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</si>
  <si>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</si>
  <si>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</si>
  <si>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</si>
  <si>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</si>
  <si>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</si>
  <si>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</si>
  <si>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</si>
  <si>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</si>
  <si>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</si>
  <si>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</si>
  <si>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</si>
  <si>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</si>
  <si>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</si>
  <si>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</si>
  <si>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</si>
  <si>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</si>
  <si>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</si>
  <si>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</si>
  <si>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</si>
  <si>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</si>
  <si>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</si>
  <si>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</si>
  <si>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</si>
  <si>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</si>
  <si>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</si>
  <si>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</si>
  <si>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</si>
  <si>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</si>
  <si>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</si>
  <si>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</si>
  <si>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</si>
  <si>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</si>
  <si>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</si>
  <si>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</si>
  <si>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</si>
  <si>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</si>
  <si>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</si>
  <si>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</si>
  <si>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</si>
  <si>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</si>
  <si>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</si>
  <si>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</si>
  <si>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</si>
  <si>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</si>
  <si>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</si>
  <si>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</si>
  <si>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</si>
  <si>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</si>
  <si>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</si>
  <si>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</si>
  <si>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</si>
  <si>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</si>
  <si>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</si>
  <si>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</si>
  <si>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</si>
  <si>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</si>
  <si>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</si>
  <si>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</si>
  <si>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</si>
  <si>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</si>
  <si>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</si>
  <si>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</si>
  <si>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</si>
  <si>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</si>
  <si>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</si>
  <si>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</si>
  <si>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</si>
  <si>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</si>
  <si>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</si>
  <si>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</si>
  <si>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</si>
  <si>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</si>
  <si>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</si>
  <si>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</si>
  <si>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</si>
  <si>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</si>
  <si>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</si>
  <si>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</si>
  <si>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</si>
  <si>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</si>
  <si>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</si>
  <si>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</si>
  <si>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</si>
  <si>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</si>
  <si>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</si>
  <si>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</si>
  <si>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</si>
  <si>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</si>
  <si>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</si>
  <si>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</si>
  <si>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</si>
  <si>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</si>
  <si>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</si>
  <si>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</si>
  <si>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</si>
  <si>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</si>
  <si>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</si>
  <si>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</si>
  <si>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</si>
  <si>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</si>
  <si>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</si>
  <si>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</si>
  <si>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</si>
  <si>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</si>
  <si>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</si>
  <si>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</si>
  <si>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</si>
  <si>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</si>
  <si>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</si>
  <si>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</si>
  <si>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</si>
  <si>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</si>
  <si>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</si>
  <si>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</si>
  <si>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</si>
  <si>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</si>
  <si>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</si>
  <si>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</si>
  <si>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</si>
  <si>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</si>
  <si>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</si>
  <si>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</si>
  <si>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</si>
  <si>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</si>
  <si>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</si>
  <si>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</si>
  <si>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</si>
  <si>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</si>
  <si>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</si>
  <si>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</si>
  <si>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</si>
  <si>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</si>
  <si>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</si>
  <si>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</si>
  <si>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</si>
  <si>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</si>
  <si>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</si>
  <si>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</si>
  <si>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</si>
  <si>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</si>
  <si>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</si>
  <si>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</si>
  <si>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</si>
  <si>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</si>
  <si>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</si>
  <si>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</si>
  <si>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</si>
  <si>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</si>
  <si>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</si>
  <si>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</si>
  <si>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</si>
  <si>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</si>
  <si>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</si>
  <si>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</si>
  <si>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</si>
  <si>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</si>
  <si>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</si>
  <si>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</si>
  <si>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</si>
  <si>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</si>
  <si>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</si>
  <si>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</si>
  <si>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</si>
  <si>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</si>
  <si>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</si>
  <si>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</si>
  <si>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</si>
  <si>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</si>
  <si>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</si>
  <si>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</si>
  <si>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</si>
  <si>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</si>
  <si>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</si>
  <si>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</si>
  <si>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</si>
  <si>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</si>
  <si>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</si>
  <si>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</si>
  <si>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</si>
  <si>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</si>
  <si>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</si>
  <si>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</si>
  <si>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</si>
  <si>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</si>
  <si>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</si>
  <si>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</si>
  <si>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</si>
  <si>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</si>
  <si>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</si>
  <si>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</si>
  <si>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</si>
  <si>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</si>
  <si>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</si>
  <si>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</si>
  <si>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</si>
  <si>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</si>
  <si>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</si>
  <si>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</si>
  <si>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</si>
  <si>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</si>
  <si>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</si>
  <si>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</si>
  <si>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</si>
  <si>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</si>
  <si>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</si>
  <si>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</si>
  <si>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</si>
  <si>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</si>
  <si>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</si>
  <si>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</si>
  <si>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</si>
  <si>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</si>
  <si>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</si>
  <si>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</si>
  <si>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</si>
  <si>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</si>
  <si>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</si>
  <si>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</si>
  <si>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</si>
  <si>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</si>
  <si>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</si>
  <si>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</si>
  <si>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</si>
  <si>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</si>
  <si>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</si>
  <si>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</si>
  <si>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</si>
  <si>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</si>
  <si>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</si>
  <si>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</si>
  <si>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</si>
  <si>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</si>
  <si>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</si>
  <si>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</si>
  <si>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</si>
  <si>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</si>
  <si>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</si>
  <si>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</si>
  <si>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</si>
  <si>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</si>
  <si>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</si>
  <si>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</si>
  <si>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</si>
  <si>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</si>
  <si>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</si>
  <si>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</si>
  <si>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</si>
  <si>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</si>
  <si>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</si>
  <si>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</si>
  <si>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</si>
  <si>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</si>
  <si>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</si>
  <si>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</si>
  <si>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</si>
  <si>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</si>
  <si>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</si>
  <si>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</si>
  <si>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</si>
  <si>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</si>
  <si>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</si>
  <si>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</si>
  <si>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</si>
  <si>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</si>
  <si>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</si>
  <si>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</si>
  <si>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</si>
  <si>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</si>
  <si>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</si>
  <si>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</si>
  <si>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</si>
  <si>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</si>
  <si>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</si>
  <si>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</si>
  <si>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</si>
  <si>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</si>
  <si>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</si>
  <si>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</si>
  <si>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</si>
  <si>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</si>
  <si>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</si>
  <si>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</si>
  <si>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</si>
  <si>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</si>
  <si>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</si>
  <si>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</si>
  <si>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</si>
  <si>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</si>
  <si>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</si>
  <si>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</si>
  <si>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</si>
  <si>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</si>
  <si>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</si>
  <si>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</si>
  <si>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</si>
  <si>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</si>
  <si>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</si>
  <si>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</si>
  <si>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</si>
  <si>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</si>
  <si>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</si>
  <si>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</si>
  <si>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</si>
  <si>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</si>
  <si>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</si>
  <si>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</si>
  <si>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</si>
  <si>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</si>
  <si>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</si>
  <si>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</si>
  <si>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</si>
  <si>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</si>
  <si>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</si>
  <si>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</si>
  <si>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</si>
  <si>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</si>
  <si>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</si>
  <si>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</si>
  <si>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</si>
  <si>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</si>
  <si>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</si>
  <si>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</si>
  <si>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</si>
  <si>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</si>
  <si>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</si>
  <si>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</si>
  <si>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</si>
  <si>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</si>
  <si>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</si>
  <si>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</si>
  <si>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</si>
  <si>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</si>
  <si>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</si>
  <si>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</si>
  <si>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</si>
  <si>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</si>
  <si>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</si>
  <si>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</si>
  <si>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</si>
  <si>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</si>
  <si>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</si>
  <si>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</si>
  <si>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</si>
  <si>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</si>
  <si>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</si>
  <si>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</si>
  <si>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</si>
  <si>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</si>
  <si>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</si>
  <si>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</si>
  <si>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</si>
  <si>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</si>
  <si>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</si>
  <si>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</si>
  <si>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</si>
  <si>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</si>
  <si>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</si>
  <si>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</si>
  <si>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</si>
  <si>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</si>
  <si>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</si>
  <si>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</si>
  <si>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</si>
  <si>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</si>
  <si>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</si>
  <si>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</si>
  <si>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</si>
  <si>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</si>
  <si>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</si>
  <si>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</si>
  <si>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</si>
  <si>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</si>
  <si>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</si>
  <si>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</si>
  <si>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</si>
  <si>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</si>
  <si>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</si>
  <si>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</si>
  <si>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</si>
  <si>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</si>
  <si>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</si>
  <si>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</si>
  <si>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</si>
  <si>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</si>
  <si>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</si>
  <si>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</si>
  <si>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</si>
  <si>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</si>
  <si>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</si>
  <si>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</si>
  <si>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</si>
  <si>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</si>
  <si>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</si>
  <si>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</si>
  <si>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</si>
  <si>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</si>
  <si>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</si>
  <si>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</si>
  <si>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</si>
  <si>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</si>
  <si>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</si>
  <si>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</si>
  <si>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</si>
  <si>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</si>
  <si>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</si>
  <si>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</si>
  <si>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</si>
  <si>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</si>
  <si>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</si>
  <si>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</si>
  <si>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</si>
  <si>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</si>
  <si>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</si>
  <si>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</si>
  <si>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</si>
  <si>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</si>
  <si>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</si>
  <si>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</si>
  <si>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</si>
  <si>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</si>
  <si>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</si>
  <si>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</si>
  <si>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</si>
  <si>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</si>
  <si>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</si>
  <si>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</si>
  <si>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</si>
  <si>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</si>
  <si>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</si>
  <si>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</si>
  <si>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</si>
  <si>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</si>
  <si>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</si>
  <si>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</si>
  <si>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</si>
  <si>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</si>
  <si>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</si>
  <si>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</si>
  <si>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</si>
  <si>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</si>
  <si>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</si>
  <si>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</si>
  <si>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</si>
  <si>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</si>
  <si>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</si>
  <si>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</si>
  <si>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</si>
  <si>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</si>
  <si>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</si>
  <si>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</si>
  <si>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</si>
  <si>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</si>
  <si>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</si>
  <si>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</si>
  <si>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</si>
  <si>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</si>
  <si>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</si>
  <si>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</si>
  <si>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</si>
  <si>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</si>
  <si>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</si>
  <si>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</si>
  <si>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</si>
  <si>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</si>
  <si>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</si>
  <si>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</si>
  <si>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</si>
  <si>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</si>
  <si>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</si>
  <si>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</si>
  <si>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</si>
  <si>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</si>
  <si>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</si>
  <si>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</si>
  <si>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</si>
  <si>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</si>
  <si>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</si>
  <si>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</si>
  <si>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</si>
  <si>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</si>
  <si>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</si>
  <si>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</si>
  <si>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</si>
  <si>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</si>
  <si>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</si>
  <si>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</si>
  <si>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</si>
  <si>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</si>
  <si>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</si>
  <si>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</si>
  <si>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</si>
  <si>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</si>
  <si>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</si>
  <si>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</si>
  <si>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</si>
  <si>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</si>
  <si>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</si>
  <si>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</si>
  <si>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</si>
  <si>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</si>
  <si>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</si>
  <si>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</si>
  <si>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</si>
  <si>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</si>
  <si>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</si>
  <si>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</si>
  <si>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</si>
  <si>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</si>
  <si>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</si>
  <si>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</si>
  <si>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</si>
  <si>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</si>
  <si>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</si>
  <si>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</si>
  <si>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</si>
  <si>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</si>
  <si>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</si>
  <si>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</si>
  <si>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</si>
  <si>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</si>
  <si>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</si>
  <si>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</si>
  <si>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</si>
  <si>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</si>
  <si>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</si>
  <si>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</si>
  <si>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</si>
  <si>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</si>
  <si>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</si>
  <si>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</si>
  <si>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</si>
  <si>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</si>
  <si>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</si>
  <si>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</si>
  <si>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</si>
  <si>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</si>
  <si>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</si>
  <si>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</si>
  <si>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</si>
  <si>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</si>
  <si>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</si>
  <si>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</si>
  <si>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</si>
  <si>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</si>
  <si>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</si>
  <si>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</si>
  <si>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</si>
  <si>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</si>
  <si>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</si>
  <si>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</si>
  <si>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</si>
  <si>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</si>
  <si>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</si>
  <si>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</si>
  <si>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</si>
  <si>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</si>
  <si>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</si>
  <si>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</si>
  <si>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</si>
  <si>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</si>
  <si>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</si>
  <si>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</si>
  <si>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</si>
  <si>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</si>
  <si>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</si>
  <si>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</si>
  <si>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</si>
  <si>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</si>
  <si>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</si>
  <si>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</si>
  <si>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</si>
  <si>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</si>
  <si>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</si>
  <si>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</si>
  <si>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</si>
  <si>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</si>
  <si>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</si>
  <si>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</si>
  <si>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</si>
  <si>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</si>
  <si>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</si>
  <si>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</si>
  <si>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</si>
  <si>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</si>
  <si>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</si>
  <si>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</si>
  <si>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</si>
  <si>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</si>
  <si>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</si>
  <si>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</si>
  <si>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</si>
  <si>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</si>
  <si>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</si>
  <si>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</si>
  <si>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</si>
  <si>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</si>
  <si>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</si>
  <si>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</si>
  <si>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</si>
  <si>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</si>
  <si>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</si>
  <si>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</si>
  <si>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</si>
  <si>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</si>
  <si>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</si>
  <si>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</si>
  <si>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</si>
  <si>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</si>
  <si>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</si>
  <si>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</si>
  <si>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</si>
  <si>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</si>
  <si>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</si>
  <si>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</si>
  <si>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</si>
  <si>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</si>
  <si>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</si>
  <si>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</si>
  <si>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</si>
  <si>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</si>
  <si>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</si>
  <si>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</si>
  <si>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</si>
  <si>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</si>
  <si>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</si>
  <si>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</si>
  <si>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</si>
  <si>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</si>
  <si>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</si>
  <si>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</si>
  <si>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</si>
  <si>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</si>
  <si>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</si>
  <si>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</si>
  <si>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</si>
  <si>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</si>
  <si>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</si>
  <si>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</si>
  <si>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</si>
  <si>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</si>
  <si>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</si>
  <si>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</si>
  <si>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</si>
  <si>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</si>
  <si>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</si>
  <si>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</si>
  <si>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</si>
  <si>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</si>
  <si>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</si>
  <si>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</si>
  <si>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</si>
  <si>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</si>
  <si>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</si>
  <si>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</si>
  <si>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</si>
  <si>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</si>
  <si>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</si>
  <si>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</si>
  <si>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</si>
  <si>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</si>
  <si>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</si>
  <si>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</si>
  <si>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</si>
  <si>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</si>
  <si>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</si>
  <si>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</si>
  <si>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</si>
  <si>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</si>
  <si>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</si>
  <si>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</si>
  <si>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</si>
  <si>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</si>
  <si>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</si>
  <si>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</si>
  <si>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</si>
  <si>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</si>
  <si>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</si>
  <si>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</si>
  <si>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</si>
  <si>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</si>
  <si>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</si>
  <si>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</si>
  <si>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</si>
  <si>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</si>
  <si>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</si>
  <si>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</si>
  <si>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</si>
  <si>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</si>
  <si>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</si>
  <si>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</si>
  <si>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</si>
  <si>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</si>
  <si>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</si>
  <si>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</si>
  <si>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</si>
  <si>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</si>
  <si>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</si>
  <si>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</si>
  <si>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</si>
  <si>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</si>
  <si>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</si>
  <si>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</si>
  <si>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</si>
  <si>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</si>
  <si>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</si>
  <si>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</si>
  <si>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</si>
  <si>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</si>
  <si>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</si>
  <si>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</si>
  <si>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</si>
  <si>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</si>
  <si>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</si>
  <si>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</si>
  <si>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</si>
  <si>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</si>
  <si>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</si>
  <si>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</si>
  <si>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</si>
  <si>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</si>
  <si>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</si>
  <si>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</si>
  <si>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</si>
  <si>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</si>
  <si>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</si>
  <si>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</si>
  <si>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</si>
  <si>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</si>
  <si>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</si>
  <si>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</si>
  <si>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</si>
  <si>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</si>
  <si>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</si>
  <si>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</si>
  <si>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</si>
  <si>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</si>
  <si>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</si>
  <si>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</si>
  <si>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</si>
  <si>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</si>
  <si>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</si>
  <si>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</si>
  <si>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</si>
  <si>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</si>
  <si>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</si>
  <si>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</si>
  <si>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</si>
  <si>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</si>
  <si>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</si>
  <si>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</si>
  <si>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</si>
  <si>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</si>
  <si>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</si>
  <si>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</si>
  <si>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</si>
  <si>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</si>
  <si>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</si>
  <si>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</si>
  <si>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</si>
  <si>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</si>
  <si>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</si>
  <si>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</si>
  <si>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</si>
  <si>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</si>
  <si>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</si>
  <si>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</si>
  <si>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</si>
  <si>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</si>
  <si>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</si>
  <si>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</si>
  <si>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</si>
  <si>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</si>
  <si>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</si>
  <si>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</si>
  <si>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</si>
  <si>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</si>
  <si>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</si>
  <si>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</si>
  <si>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</si>
  <si>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</si>
  <si>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</si>
  <si>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</si>
  <si>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</si>
  <si>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</si>
  <si>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</si>
  <si>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</si>
  <si>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</si>
  <si>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</si>
  <si>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</si>
  <si>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</si>
  <si>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</si>
  <si>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</si>
  <si>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</si>
  <si>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</si>
  <si>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</si>
  <si>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</si>
  <si>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</si>
  <si>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</si>
  <si>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</si>
  <si>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</si>
  <si>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</si>
  <si>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</si>
  <si>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</si>
  <si>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</si>
  <si>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</si>
  <si>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</si>
  <si>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</si>
  <si>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</si>
  <si>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</si>
  <si>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</si>
  <si>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</si>
  <si>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</si>
  <si>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</si>
  <si>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</si>
  <si>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</si>
  <si>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</si>
  <si>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</si>
  <si>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</si>
  <si>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</si>
  <si>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</si>
  <si>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</si>
  <si>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</si>
  <si>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</si>
  <si>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</si>
  <si>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</si>
  <si>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</si>
  <si>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</si>
  <si>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</si>
  <si>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</si>
  <si>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</si>
  <si>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</si>
  <si>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</si>
  <si>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</si>
  <si>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</si>
  <si>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</si>
  <si>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</si>
  <si>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</si>
  <si>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</si>
  <si>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</si>
  <si>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</si>
  <si>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</si>
  <si>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</si>
  <si>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</si>
  <si>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</si>
  <si>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</si>
  <si>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</si>
  <si>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</si>
  <si>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</si>
  <si>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</si>
  <si>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</si>
  <si>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</si>
  <si>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</si>
  <si>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</si>
  <si>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</si>
  <si>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</si>
  <si>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</si>
  <si>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</si>
  <si>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</si>
  <si>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</si>
  <si>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</si>
  <si>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</si>
  <si>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</si>
  <si>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</si>
  <si>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</si>
  <si>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</si>
  <si>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</si>
  <si>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</si>
  <si>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</si>
  <si>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</si>
  <si>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</si>
  <si>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</si>
  <si>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</si>
  <si>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</si>
  <si>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</si>
  <si>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</si>
  <si>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</si>
  <si>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</si>
  <si>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</si>
  <si>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</si>
  <si>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</si>
  <si>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</si>
  <si>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</si>
  <si>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</si>
  <si>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</si>
  <si>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</si>
  <si>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</si>
  <si>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</si>
  <si>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</si>
  <si>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</si>
  <si>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</si>
  <si>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</si>
  <si>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</si>
  <si>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</si>
  <si>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</si>
  <si>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</si>
  <si>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</si>
  <si>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</si>
  <si>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</si>
  <si>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</si>
  <si>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</si>
  <si>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</si>
  <si>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</si>
  <si>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</si>
  <si>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</si>
  <si>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</si>
  <si>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</si>
  <si>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</si>
  <si>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</si>
  <si>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</si>
  <si>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</si>
  <si>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</si>
  <si>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</si>
  <si>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</si>
  <si>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</si>
  <si>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</si>
  <si>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</si>
  <si>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</si>
  <si>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</si>
  <si>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</si>
  <si>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</si>
  <si>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</si>
  <si>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</si>
  <si>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</si>
  <si>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</si>
  <si>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</si>
  <si>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</si>
  <si>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</si>
  <si>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</si>
  <si>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</si>
  <si>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</si>
  <si>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</si>
  <si>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</si>
  <si>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</si>
  <si>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</si>
  <si>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</si>
  <si>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</si>
  <si>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</si>
  <si>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</si>
  <si>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</si>
  <si>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</si>
  <si>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</si>
  <si>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</si>
  <si>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</si>
  <si>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</si>
  <si>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</si>
  <si>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</si>
  <si>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</si>
  <si>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</si>
  <si>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</si>
  <si>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</si>
  <si>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</si>
  <si>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</si>
  <si>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</si>
  <si>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</si>
  <si>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</si>
  <si>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</si>
  <si>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</si>
  <si>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</si>
  <si>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</si>
  <si>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</si>
  <si>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</si>
  <si>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</si>
  <si>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</si>
  <si>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</si>
  <si>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</si>
  <si>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</si>
  <si>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</si>
  <si>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</si>
  <si>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</si>
  <si>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</si>
  <si>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</si>
  <si>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</si>
  <si>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</si>
  <si>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</si>
  <si>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</si>
  <si>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</si>
  <si>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</si>
  <si>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</si>
  <si>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</si>
  <si>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</si>
  <si>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</si>
  <si>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</si>
  <si>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</si>
  <si>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</si>
  <si>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</si>
  <si>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</si>
  <si>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</si>
  <si>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</si>
  <si>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</si>
  <si>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</si>
  <si>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</si>
  <si>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</si>
  <si>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</si>
  <si>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</si>
  <si>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</si>
  <si>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</si>
  <si>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</si>
  <si>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</si>
  <si>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</si>
  <si>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</si>
  <si>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</si>
  <si>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</si>
  <si>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</si>
  <si>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</si>
  <si>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</si>
  <si>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</si>
  <si>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</si>
  <si>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</si>
  <si>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</si>
  <si>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</si>
  <si>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</si>
  <si>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</si>
  <si>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</si>
  <si>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</si>
  <si>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</si>
  <si>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</si>
  <si>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</si>
  <si>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</si>
  <si>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</si>
  <si>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</si>
  <si>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</si>
  <si>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</si>
  <si>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</si>
  <si>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</si>
  <si>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</si>
  <si>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</si>
  <si>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</si>
  <si>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</si>
  <si>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</si>
  <si>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</si>
  <si>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</si>
  <si>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</si>
  <si>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</si>
  <si>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</si>
  <si>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</si>
  <si>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</si>
  <si>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</si>
  <si>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</si>
  <si>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</si>
  <si>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</si>
  <si>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</si>
  <si>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</si>
  <si>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</si>
  <si>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</si>
  <si>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</si>
  <si>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</si>
  <si>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</si>
  <si>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</si>
  <si>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</si>
  <si>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</si>
  <si>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</si>
  <si>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</si>
  <si>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</si>
  <si>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</si>
  <si>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</si>
  <si>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</si>
  <si>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</si>
  <si>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</si>
  <si>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</si>
  <si>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</si>
  <si>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</si>
  <si>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</si>
  <si>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</si>
  <si>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</si>
  <si>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</si>
  <si>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</si>
  <si>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</si>
  <si>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</si>
  <si>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</si>
  <si>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</si>
  <si>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</si>
  <si>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</si>
  <si>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</si>
  <si>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</si>
  <si>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</si>
  <si>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</si>
  <si>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</si>
  <si>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</si>
  <si>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</si>
  <si>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</si>
  <si>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</si>
  <si>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</si>
  <si>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</si>
  <si>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</si>
  <si>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</si>
  <si>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</si>
  <si>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</si>
  <si>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</si>
  <si>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</si>
  <si>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</si>
  <si>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</si>
  <si>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</si>
  <si>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</si>
  <si>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</si>
  <si>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</si>
  <si>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</si>
  <si>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</si>
  <si>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</si>
  <si>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</si>
  <si>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</si>
  <si>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</si>
  <si>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</si>
  <si>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</si>
  <si>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</si>
  <si>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</si>
  <si>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</si>
  <si>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</si>
  <si>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</si>
  <si>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</si>
  <si>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</si>
  <si>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</si>
  <si>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</si>
  <si>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</si>
  <si>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</si>
  <si>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</si>
  <si>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</si>
  <si>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</si>
  <si>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</si>
  <si>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</si>
  <si>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</si>
  <si>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</si>
  <si>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</si>
  <si>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</si>
  <si>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</si>
  <si>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</si>
  <si>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</si>
  <si>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</si>
  <si>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</si>
  <si>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</si>
  <si>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</si>
  <si>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</si>
  <si>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</si>
  <si>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</si>
  <si>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</si>
  <si>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</si>
  <si>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</si>
  <si>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</si>
  <si>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</si>
  <si>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</si>
  <si>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</si>
  <si>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</si>
  <si>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</si>
  <si>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</si>
  <si>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</si>
  <si>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</si>
  <si>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</si>
  <si>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</si>
  <si>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</si>
  <si>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</si>
  <si>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</si>
  <si>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</si>
  <si>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</si>
  <si>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</si>
  <si>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</si>
  <si>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</si>
  <si>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</si>
  <si>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</si>
  <si>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</si>
  <si>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</si>
  <si>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</si>
  <si>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</si>
  <si>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</si>
  <si>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</si>
  <si>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</si>
  <si>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</si>
  <si>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</si>
  <si>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</si>
  <si>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</si>
  <si>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</si>
  <si>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</si>
  <si>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</si>
  <si>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</si>
  <si>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</si>
  <si>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</si>
  <si>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</si>
  <si>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</si>
  <si>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</si>
  <si>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</si>
  <si>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</si>
  <si>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</si>
  <si>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</si>
  <si>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</si>
  <si>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</si>
  <si>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</si>
  <si>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</si>
  <si>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</si>
  <si>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</si>
  <si>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</si>
  <si>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</si>
  <si>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</si>
  <si>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</si>
  <si>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</si>
  <si>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</si>
  <si>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</si>
  <si>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</si>
  <si>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</si>
  <si>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</si>
  <si>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</si>
  <si>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</si>
  <si>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</si>
  <si>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</si>
  <si>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</si>
  <si>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</si>
  <si>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</si>
  <si>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</si>
  <si>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</si>
  <si>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</si>
  <si>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</si>
  <si>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</si>
  <si>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</si>
  <si>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</si>
  <si>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</si>
  <si>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</si>
  <si>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</si>
  <si>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</si>
  <si>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</si>
  <si>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</si>
  <si>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</si>
  <si>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</si>
  <si>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</si>
  <si>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</si>
  <si>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</si>
  <si>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</si>
  <si>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</si>
  <si>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</si>
  <si>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</si>
  <si>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</si>
  <si>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</si>
  <si>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</si>
  <si>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</si>
  <si>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</si>
  <si>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</si>
  <si>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</si>
  <si>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</si>
  <si>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</si>
  <si>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</si>
  <si>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</si>
  <si>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</si>
  <si>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</si>
  <si>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</si>
  <si>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</si>
  <si>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</si>
  <si>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</si>
  <si>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</si>
  <si>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</si>
  <si>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</si>
  <si>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</si>
  <si>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</si>
  <si>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</si>
  <si>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</si>
  <si>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</si>
  <si>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</si>
  <si>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</si>
  <si>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</si>
  <si>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</si>
  <si>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</si>
  <si>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</si>
  <si>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</si>
  <si>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</si>
  <si>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</si>
  <si>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</si>
  <si>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</si>
  <si>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</si>
  <si>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</si>
  <si>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</si>
  <si>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</si>
  <si>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</si>
  <si>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</si>
  <si>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</si>
  <si>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</si>
  <si>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</si>
  <si>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</si>
  <si>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</si>
  <si>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</si>
  <si>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</si>
  <si>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</si>
  <si>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</si>
  <si>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</si>
  <si>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</si>
  <si>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</si>
  <si>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</si>
  <si>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</si>
  <si>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</si>
  <si>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</si>
  <si>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</si>
  <si>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</si>
  <si>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</si>
  <si>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</si>
  <si>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</si>
  <si>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</si>
  <si>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</si>
  <si>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</si>
  <si>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</si>
  <si>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</si>
  <si>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</si>
  <si>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</si>
  <si>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</si>
  <si>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</si>
  <si>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</si>
  <si>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</si>
  <si>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</si>
  <si>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</si>
  <si>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</si>
  <si>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</si>
  <si>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</si>
  <si>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</si>
  <si>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</si>
  <si>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</si>
  <si>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</si>
  <si>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</si>
  <si>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</si>
  <si>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</si>
  <si>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</si>
  <si>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</si>
  <si>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</si>
  <si>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</si>
  <si>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</si>
  <si>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</si>
  <si>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</si>
  <si>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</si>
  <si>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</si>
  <si>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</si>
  <si>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</si>
  <si>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</si>
  <si>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</si>
  <si>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</si>
  <si>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</si>
  <si>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</si>
  <si>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</si>
  <si>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</si>
  <si>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</si>
  <si>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</si>
  <si>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</si>
  <si>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</si>
  <si>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</si>
  <si>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</si>
  <si>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</si>
  <si>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</si>
  <si>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</si>
  <si>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</si>
  <si>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</si>
  <si>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</si>
  <si>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</si>
  <si>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</si>
  <si>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</si>
  <si>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</si>
  <si>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</si>
  <si>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</si>
  <si>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</si>
  <si>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</si>
  <si>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</si>
  <si>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</si>
  <si>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</si>
  <si>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</si>
  <si>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</si>
  <si>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</si>
  <si>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</si>
  <si>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</si>
  <si>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</si>
  <si>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</si>
  <si>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</si>
  <si>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</si>
  <si>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</si>
  <si>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</si>
  <si>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</si>
  <si>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</si>
  <si>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</si>
  <si>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</si>
  <si>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</si>
  <si>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</si>
  <si>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</si>
  <si>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</si>
  <si>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</si>
  <si>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</si>
  <si>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</si>
  <si>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</si>
  <si>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</si>
  <si>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</si>
  <si>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</si>
  <si>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</si>
  <si>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</si>
  <si>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</si>
  <si>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</si>
  <si>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</si>
  <si>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</si>
  <si>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</si>
  <si>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</si>
  <si>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</si>
  <si>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</si>
  <si>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</si>
  <si>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</si>
  <si>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</si>
  <si>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</si>
  <si>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</si>
  <si>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</si>
  <si>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</si>
  <si>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</si>
  <si>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</si>
  <si>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</si>
  <si>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</si>
  <si>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</si>
  <si>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</si>
  <si>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</si>
  <si>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</si>
  <si>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</si>
  <si>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</si>
  <si>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</si>
  <si>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</si>
  <si>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</si>
  <si>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</si>
  <si>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</si>
  <si>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</si>
  <si>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</si>
  <si>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</si>
  <si>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</si>
  <si>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</si>
  <si>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</si>
  <si>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</si>
  <si>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</si>
  <si>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</si>
  <si>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</si>
  <si>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</si>
  <si>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</si>
  <si>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</si>
  <si>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</si>
  <si>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</si>
  <si>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</si>
  <si>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</si>
  <si>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</si>
  <si>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</si>
  <si>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</si>
  <si>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</si>
  <si>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</si>
  <si>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</si>
  <si>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</si>
  <si>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</si>
  <si>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</si>
  <si>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</si>
  <si>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</si>
  <si>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</si>
  <si>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</si>
  <si>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</si>
  <si>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</si>
  <si>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</si>
  <si>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</si>
  <si>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</si>
  <si>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</si>
  <si>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</si>
  <si>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</si>
  <si>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</si>
  <si>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</si>
  <si>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</si>
  <si>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</si>
  <si>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</si>
  <si>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</si>
  <si>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</si>
  <si>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</si>
  <si>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</si>
  <si>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</si>
  <si>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</si>
  <si>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</si>
  <si>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</si>
  <si>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</si>
  <si>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</si>
  <si>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</si>
  <si>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</si>
  <si>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</si>
  <si>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</si>
  <si>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</si>
  <si>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</si>
  <si>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</si>
  <si>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</si>
  <si>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</si>
  <si>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</si>
  <si>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</si>
  <si>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</si>
  <si>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</si>
  <si>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</si>
  <si>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</si>
  <si>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</si>
  <si>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</si>
  <si>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</si>
  <si>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</si>
  <si>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</si>
  <si>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</si>
  <si>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</si>
  <si>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</si>
  <si>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</si>
  <si>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</si>
  <si>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</si>
  <si>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</si>
  <si>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</si>
  <si>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</si>
  <si>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</si>
  <si>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</si>
  <si>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</si>
  <si>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</si>
  <si>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</si>
  <si>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</si>
  <si>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</si>
  <si>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</si>
  <si>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</si>
  <si>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</si>
  <si>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</si>
  <si>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</si>
  <si>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</si>
  <si>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</si>
  <si>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</si>
  <si>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</si>
  <si>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</si>
  <si>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</si>
  <si>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</si>
  <si>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</si>
  <si>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</si>
  <si>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</si>
  <si>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</si>
  <si>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</si>
  <si>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</si>
  <si>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</si>
  <si>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</si>
  <si>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</si>
  <si>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</si>
  <si>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</si>
  <si>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</si>
  <si>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</si>
  <si>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</si>
  <si>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</si>
  <si>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</si>
  <si>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</si>
  <si>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</si>
  <si>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</si>
  <si>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</si>
  <si>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</si>
  <si>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</si>
  <si>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</si>
  <si>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</si>
  <si>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</si>
  <si>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</si>
  <si>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</si>
  <si>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</si>
  <si>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</si>
  <si>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</si>
  <si>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</si>
  <si>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</si>
  <si>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</si>
  <si>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</si>
  <si>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</si>
  <si>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</si>
  <si>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</si>
  <si>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</si>
  <si>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</si>
  <si>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</si>
  <si>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</si>
  <si>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</si>
  <si>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</si>
  <si>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</si>
  <si>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</si>
  <si>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</si>
  <si>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</si>
  <si>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</si>
  <si>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</si>
  <si>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</si>
  <si>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</si>
  <si>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</si>
  <si>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</si>
  <si>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</si>
  <si>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</si>
  <si>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</si>
  <si>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</si>
  <si>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</si>
  <si>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</si>
  <si>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</si>
  <si>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</si>
  <si>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</si>
  <si>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</si>
  <si>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</si>
  <si>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</si>
  <si>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</si>
  <si>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</si>
  <si>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</si>
  <si>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</si>
  <si>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</si>
  <si>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</si>
  <si>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</si>
  <si>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</si>
  <si>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</si>
  <si>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</si>
  <si>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</si>
  <si>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</si>
  <si>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</si>
  <si>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</si>
  <si>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</si>
  <si>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</si>
  <si>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</si>
  <si>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</si>
  <si>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</si>
  <si>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</si>
  <si>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</si>
  <si>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</si>
  <si>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</si>
  <si>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</si>
  <si>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</si>
  <si>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</si>
  <si>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</si>
  <si>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</si>
  <si>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</si>
  <si>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</si>
  <si>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</si>
  <si>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</si>
  <si>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</si>
  <si>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</si>
  <si>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</si>
  <si>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</si>
  <si>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</si>
  <si>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</si>
  <si>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</si>
  <si>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</si>
  <si>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</si>
  <si>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</si>
  <si>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</si>
  <si>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</si>
  <si>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</si>
  <si>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</si>
  <si>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</si>
  <si>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</si>
  <si>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</si>
  <si>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</si>
  <si>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</si>
  <si>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</si>
  <si>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</si>
  <si>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</si>
  <si>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</si>
  <si>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</si>
  <si>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</si>
  <si>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</si>
  <si>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</si>
  <si>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</si>
  <si>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</si>
  <si>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</si>
  <si>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</si>
  <si>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</si>
  <si>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</si>
  <si>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</si>
  <si>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</si>
  <si>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</si>
  <si>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</si>
  <si>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</si>
  <si>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</si>
  <si>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</si>
  <si>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</si>
  <si>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</si>
  <si>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</si>
  <si>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</si>
  <si>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</si>
  <si>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</si>
  <si>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</si>
  <si>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</si>
  <si>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</si>
  <si>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</si>
  <si>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</si>
  <si>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</si>
  <si>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</si>
  <si>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</si>
  <si>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</si>
  <si>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</si>
  <si>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</si>
  <si>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</si>
  <si>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</si>
  <si>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</si>
  <si>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</si>
  <si>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</si>
  <si>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</si>
  <si>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</si>
  <si>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</si>
  <si>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</si>
  <si>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</si>
  <si>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</si>
  <si>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</si>
  <si>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</si>
  <si>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</si>
  <si>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</si>
  <si>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</si>
  <si>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</si>
  <si>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</si>
  <si>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</si>
  <si>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</si>
  <si>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</si>
  <si>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</si>
  <si>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</si>
  <si>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</si>
  <si>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</si>
  <si>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</si>
  <si>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</si>
  <si>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</si>
  <si>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</si>
  <si>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</si>
  <si>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</si>
  <si>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</si>
  <si>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</si>
  <si>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</si>
  <si>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</si>
  <si>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</si>
  <si>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</si>
  <si>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</si>
  <si>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</si>
  <si>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</si>
  <si>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</si>
  <si>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</si>
  <si>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</si>
  <si>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</si>
  <si>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</si>
  <si>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</si>
  <si>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</si>
  <si>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</si>
  <si>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</si>
  <si>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</si>
  <si>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</si>
  <si>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</si>
  <si>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</si>
  <si>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</si>
  <si>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</si>
  <si>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</si>
  <si>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</si>
  <si>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</si>
  <si>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</si>
  <si>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</si>
  <si>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</si>
  <si>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</si>
  <si>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</si>
  <si>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</si>
  <si>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</si>
  <si>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</si>
  <si>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</si>
  <si>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</si>
  <si>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</si>
  <si>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</si>
  <si>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</si>
  <si>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</si>
  <si>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</si>
  <si>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</si>
  <si>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</si>
  <si>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</si>
  <si>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</si>
  <si>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</si>
  <si>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</si>
  <si>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</si>
  <si>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</si>
  <si>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</si>
  <si>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</si>
  <si>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</si>
  <si>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</si>
  <si>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</si>
  <si>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</si>
  <si>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</si>
  <si>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</si>
  <si>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</si>
  <si>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</si>
  <si>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</si>
  <si>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</si>
  <si>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</si>
  <si>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</si>
  <si>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</si>
  <si>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</si>
  <si>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</si>
  <si>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</si>
  <si>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</si>
  <si>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</si>
  <si>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</si>
  <si>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</si>
  <si>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</si>
  <si>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</si>
  <si>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</si>
  <si>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</si>
  <si>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</si>
  <si>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</si>
  <si>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</si>
  <si>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</si>
  <si>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</si>
  <si>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</si>
  <si>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</si>
  <si>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</si>
  <si>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</si>
  <si>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</si>
  <si>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</si>
  <si>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</si>
  <si>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</si>
  <si>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</si>
  <si>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</si>
  <si>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</si>
  <si>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</si>
  <si>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</si>
  <si>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</si>
  <si>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</si>
  <si>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</si>
  <si>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</si>
  <si>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</si>
  <si>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</si>
  <si>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</si>
  <si>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</si>
  <si>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</si>
  <si>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</si>
  <si>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</si>
  <si>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</si>
  <si>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</si>
  <si>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</si>
  <si>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</si>
  <si>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</si>
  <si>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</si>
  <si>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</si>
  <si>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</si>
  <si>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</si>
  <si>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</si>
  <si>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</si>
  <si>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</si>
  <si>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</si>
  <si>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</si>
  <si>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</si>
  <si>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</si>
  <si>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</si>
  <si>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</si>
  <si>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</si>
  <si>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</si>
  <si>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</si>
  <si>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</si>
  <si>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</si>
  <si>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</si>
  <si>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</si>
  <si>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</si>
  <si>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</si>
  <si>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</si>
  <si>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</si>
  <si>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</si>
  <si>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</si>
  <si>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</si>
  <si>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</si>
  <si>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</si>
  <si>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</si>
  <si>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</si>
  <si>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</si>
  <si>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</si>
  <si>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</si>
  <si>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</si>
  <si>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</si>
  <si>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</si>
  <si>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</si>
  <si>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</si>
  <si>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</si>
  <si>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</si>
  <si>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</si>
  <si>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</si>
  <si>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</si>
  <si>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</si>
  <si>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</si>
  <si>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</si>
  <si>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</si>
  <si>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</si>
  <si>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</si>
  <si>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</si>
  <si>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</si>
  <si>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</si>
  <si>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</si>
  <si>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</si>
  <si>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</si>
  <si>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</si>
  <si>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</si>
  <si>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</si>
  <si>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</si>
  <si>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</si>
  <si>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</si>
  <si>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</si>
  <si>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</si>
  <si>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</si>
  <si>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</si>
  <si>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</si>
  <si>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</si>
  <si>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</si>
  <si>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</si>
  <si>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</si>
  <si>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</si>
  <si>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</si>
  <si>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</si>
  <si>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</si>
  <si>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</si>
  <si>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</si>
  <si>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</si>
  <si>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</si>
  <si>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</si>
  <si>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</si>
  <si>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</si>
  <si>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</si>
  <si>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</si>
  <si>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</si>
  <si>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</si>
  <si>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</si>
  <si>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</si>
  <si>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</si>
  <si>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</si>
  <si>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</si>
  <si>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</si>
  <si>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</si>
  <si>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</si>
  <si>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</si>
  <si>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</si>
  <si>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</si>
  <si>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</si>
  <si>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</si>
  <si>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</si>
  <si>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</si>
  <si>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</si>
  <si>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</si>
  <si>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</si>
  <si>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</si>
  <si>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</si>
  <si>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</si>
  <si>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</si>
  <si>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</si>
  <si>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</si>
  <si>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</si>
  <si>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</si>
  <si>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</si>
  <si>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</si>
  <si>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</si>
  <si>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</si>
  <si>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</si>
  <si>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</si>
  <si>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</si>
  <si>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</si>
  <si>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</si>
  <si>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</si>
  <si>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</si>
  <si>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</si>
  <si>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</si>
  <si>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</si>
  <si>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</si>
  <si>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</si>
  <si>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</si>
  <si>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</si>
  <si>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</si>
  <si>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</si>
  <si>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</si>
  <si>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</si>
  <si>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</si>
  <si>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</si>
  <si>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</si>
  <si>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</si>
  <si>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</si>
  <si>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</si>
  <si>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</si>
  <si>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</si>
  <si>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</si>
  <si>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</si>
  <si>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</si>
  <si>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</si>
  <si>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</si>
  <si>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</si>
  <si>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</si>
  <si>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</si>
  <si>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</si>
  <si>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</si>
  <si>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</si>
  <si>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</si>
  <si>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</si>
  <si>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</si>
  <si>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</si>
  <si>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</si>
  <si>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</si>
  <si>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</si>
  <si>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</si>
  <si>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</si>
  <si>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</si>
  <si>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</si>
  <si>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</si>
  <si>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</si>
  <si>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</si>
  <si>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</si>
  <si>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</si>
  <si>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</si>
  <si>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</si>
  <si>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</si>
  <si>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</si>
  <si>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</si>
  <si>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</si>
  <si>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</si>
  <si>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</si>
  <si>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</si>
  <si>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</si>
  <si>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</si>
  <si>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</si>
  <si>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</si>
  <si>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</si>
  <si>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</si>
  <si>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</si>
  <si>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</si>
  <si>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</si>
  <si>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</si>
  <si>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</si>
  <si>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</si>
  <si>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</si>
  <si>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</si>
  <si>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</si>
  <si>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</si>
  <si>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</si>
  <si>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</si>
  <si>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</si>
  <si>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</si>
  <si>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</si>
  <si>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</si>
  <si>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</si>
  <si>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</si>
  <si>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</si>
  <si>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</si>
  <si>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</si>
  <si>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</si>
  <si>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</si>
  <si>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</si>
  <si>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</si>
  <si>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</si>
  <si>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</si>
  <si>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</si>
  <si>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</si>
  <si>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</si>
  <si>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</si>
  <si>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</si>
  <si>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</si>
  <si>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</si>
  <si>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</si>
  <si>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</si>
  <si>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</si>
  <si>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</si>
  <si>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</si>
  <si>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</si>
  <si>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</si>
  <si>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</si>
  <si>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</si>
  <si>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</si>
  <si>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</si>
  <si>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</si>
  <si>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</si>
  <si>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</si>
  <si>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</si>
  <si>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</si>
  <si>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</si>
  <si>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</si>
  <si>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</si>
  <si>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</si>
  <si>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</si>
  <si>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</si>
  <si>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</si>
  <si>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</si>
  <si>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</si>
  <si>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</si>
  <si>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</si>
  <si>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</si>
  <si>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</si>
  <si>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</si>
  <si>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</si>
  <si>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</si>
  <si>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</si>
  <si>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</si>
  <si>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</si>
  <si>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</si>
  <si>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</si>
  <si>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</si>
  <si>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</si>
  <si>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</si>
  <si>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</si>
  <si>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</si>
  <si>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</si>
  <si>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</si>
  <si>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</si>
  <si>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</si>
  <si>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</si>
  <si>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</si>
  <si>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</si>
  <si>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</si>
  <si>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</si>
  <si>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</si>
  <si>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</si>
  <si>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</si>
  <si>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</si>
  <si>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</si>
  <si>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</si>
  <si>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</si>
  <si>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</si>
  <si>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</si>
  <si>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</si>
  <si>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</si>
  <si>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</si>
  <si>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</si>
  <si>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</si>
  <si>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</si>
  <si>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</si>
  <si>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</si>
  <si>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</si>
  <si>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</si>
  <si>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</si>
  <si>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</si>
  <si>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</si>
  <si>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</si>
  <si>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</si>
  <si>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</si>
  <si>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</si>
  <si>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</si>
  <si>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</si>
  <si>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</si>
  <si>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</si>
  <si>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</si>
  <si>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</si>
  <si>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</si>
  <si>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</si>
  <si>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</si>
  <si>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</si>
  <si>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</si>
  <si>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</si>
  <si>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</si>
  <si>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</si>
  <si>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</si>
  <si>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</si>
  <si>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</si>
  <si>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</si>
  <si>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</si>
  <si>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</si>
  <si>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</si>
  <si>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</si>
  <si>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</si>
  <si>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</si>
  <si>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</si>
  <si>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</si>
  <si>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</si>
  <si>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</si>
  <si>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</si>
  <si>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</si>
  <si>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</si>
  <si>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</si>
  <si>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</si>
  <si>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</si>
  <si>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</si>
  <si>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</si>
  <si>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</si>
  <si>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</si>
  <si>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</si>
  <si>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</si>
  <si>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</si>
  <si>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</si>
  <si>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</si>
  <si>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</si>
  <si>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</si>
  <si>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</si>
  <si>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</si>
  <si>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</si>
  <si>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</si>
  <si>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</si>
  <si>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</si>
  <si>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</si>
  <si>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</si>
  <si>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</si>
  <si>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</si>
  <si>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</si>
  <si>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</si>
  <si>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</si>
  <si>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</si>
  <si>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</si>
  <si>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</si>
  <si>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</si>
  <si>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</si>
  <si>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</si>
  <si>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</si>
  <si>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</si>
  <si>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</si>
  <si>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</si>
  <si>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</si>
  <si>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</si>
  <si>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</si>
  <si>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</si>
  <si>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</si>
  <si>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</si>
  <si>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</si>
  <si>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</si>
  <si>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</si>
  <si>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</si>
  <si>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</si>
  <si>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</si>
  <si>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</si>
  <si>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</si>
  <si>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</si>
  <si>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</si>
  <si>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</si>
  <si>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</si>
  <si>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</si>
  <si>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</si>
  <si>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</si>
  <si>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</si>
  <si>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</si>
  <si>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</si>
  <si>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</si>
  <si>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</si>
  <si>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</si>
  <si>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</si>
  <si>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</si>
  <si>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</si>
  <si>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</si>
  <si>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</si>
  <si>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</si>
  <si>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</si>
  <si>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</si>
  <si>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</si>
  <si>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</si>
  <si>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</si>
  <si>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</si>
  <si>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</si>
  <si>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</si>
  <si>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</si>
  <si>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</si>
  <si>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</si>
  <si>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</si>
  <si>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</si>
  <si>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</si>
  <si>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</si>
  <si>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</si>
  <si>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</si>
  <si>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</si>
  <si>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</si>
  <si>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</si>
  <si>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</si>
  <si>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</si>
  <si>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</si>
  <si>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</si>
  <si>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</si>
  <si>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</si>
  <si>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</si>
  <si>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</si>
  <si>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</si>
  <si>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</si>
  <si>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</si>
  <si>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</si>
  <si>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</si>
  <si>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</si>
  <si>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</si>
  <si>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</si>
  <si>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</si>
  <si>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</si>
  <si>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</si>
  <si>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</si>
  <si>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</si>
  <si>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</si>
  <si>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</si>
  <si>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</si>
  <si>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</si>
  <si>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</si>
  <si>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</si>
  <si>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</si>
  <si>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</si>
  <si>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</si>
  <si>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</si>
  <si>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</si>
  <si>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</si>
  <si>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</si>
  <si>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</si>
  <si>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</si>
  <si>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</si>
  <si>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</si>
  <si>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</si>
  <si>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</si>
  <si>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</si>
  <si>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</si>
  <si>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</si>
  <si>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</si>
  <si>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</si>
  <si>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</si>
  <si>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</si>
  <si>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</si>
  <si>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</si>
  <si>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</si>
  <si>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</si>
  <si>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</si>
  <si>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</si>
  <si>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</si>
  <si>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</si>
  <si>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</si>
  <si>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</si>
  <si>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</si>
  <si>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</si>
  <si>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</si>
  <si>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</si>
  <si>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</si>
  <si>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</si>
  <si>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</si>
  <si>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</si>
  <si>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</si>
  <si>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</si>
  <si>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</si>
  <si>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</si>
  <si>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</si>
  <si>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</si>
  <si>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</si>
  <si>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</si>
  <si>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</si>
  <si>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</si>
  <si>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</si>
  <si>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</si>
  <si>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</si>
  <si>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</si>
  <si>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</si>
  <si>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</si>
  <si>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</si>
  <si>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</si>
  <si>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</si>
  <si>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</si>
  <si>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</si>
  <si>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</si>
  <si>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</si>
  <si>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</si>
  <si>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</si>
  <si>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</si>
  <si>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</si>
  <si>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</si>
  <si>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</si>
  <si>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</si>
  <si>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</si>
  <si>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</si>
  <si>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</si>
  <si>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</si>
  <si>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</si>
  <si>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</si>
  <si>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</si>
  <si>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</si>
  <si>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</si>
  <si>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</si>
  <si>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</si>
  <si>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</si>
  <si>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</si>
  <si>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</si>
  <si>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</si>
  <si>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</si>
  <si>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</si>
  <si>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</si>
  <si>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</si>
  <si>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</si>
  <si>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</si>
  <si>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</si>
  <si>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</si>
  <si>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</si>
  <si>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</si>
  <si>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</si>
  <si>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</si>
  <si>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</si>
  <si>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</si>
  <si>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</si>
  <si>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</si>
  <si>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</si>
  <si>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</si>
  <si>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</si>
  <si>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</si>
  <si>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</si>
  <si>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</si>
  <si>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</si>
  <si>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</si>
  <si>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</si>
  <si>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</si>
  <si>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</si>
  <si>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</si>
  <si>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</si>
  <si>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</si>
  <si>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</si>
  <si>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</si>
  <si>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</si>
  <si>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</si>
  <si>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</si>
  <si>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</si>
  <si>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</si>
  <si>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</si>
  <si>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</si>
  <si>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</si>
  <si>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</si>
  <si>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</si>
  <si>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</si>
  <si>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</si>
  <si>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</si>
  <si>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</si>
  <si>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</si>
  <si>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</si>
  <si>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</si>
  <si>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</si>
  <si>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</si>
  <si>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</si>
  <si>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</si>
  <si>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</si>
  <si>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</si>
  <si>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</si>
  <si>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</si>
  <si>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</si>
  <si>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</si>
  <si>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</si>
  <si>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</si>
  <si>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</si>
  <si>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</si>
  <si>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</si>
  <si>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</si>
  <si>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</si>
  <si>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</si>
  <si>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</si>
  <si>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</si>
  <si>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</si>
  <si>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</si>
  <si>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</si>
  <si>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</si>
  <si>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</si>
  <si>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</si>
  <si>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</si>
  <si>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</si>
  <si>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</si>
  <si>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</si>
  <si>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</si>
  <si>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</si>
  <si>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</si>
  <si>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</si>
  <si>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</si>
  <si>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</si>
  <si>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</si>
  <si>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</si>
  <si>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</si>
  <si>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</si>
  <si>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</si>
  <si>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</si>
  <si>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</si>
  <si>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</si>
  <si>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</si>
  <si>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</si>
  <si>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</si>
  <si>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</si>
  <si>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</si>
  <si>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</si>
  <si>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</si>
  <si>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</si>
  <si>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</si>
  <si>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</si>
  <si>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</si>
  <si>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</si>
  <si>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</si>
  <si>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</si>
  <si>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</si>
  <si>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</si>
  <si>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</si>
  <si>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</si>
  <si>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</si>
  <si>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</si>
  <si>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</si>
  <si>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</si>
  <si>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</si>
  <si>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</si>
  <si>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</si>
  <si>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</si>
  <si>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</si>
  <si>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</si>
  <si>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</si>
  <si>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</si>
  <si>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</si>
  <si>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</si>
  <si>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</si>
  <si>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</si>
  <si>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</si>
  <si>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</si>
  <si>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</si>
  <si>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</si>
  <si>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</si>
  <si>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</si>
  <si>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</si>
  <si>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</si>
  <si>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</si>
  <si>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</si>
  <si>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</si>
  <si>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</si>
  <si>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</si>
  <si>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</si>
  <si>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</si>
  <si>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</si>
  <si>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</si>
  <si>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</si>
  <si>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</si>
  <si>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</si>
  <si>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</si>
  <si>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</si>
  <si>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</si>
  <si>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</si>
  <si>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</si>
  <si>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</si>
  <si>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</si>
  <si>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</si>
  <si>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</si>
  <si>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</si>
  <si>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</si>
  <si>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</si>
  <si>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</si>
  <si>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</si>
  <si>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</si>
  <si>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</si>
  <si>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</si>
  <si>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</si>
  <si>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</si>
  <si>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</si>
  <si>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</si>
  <si>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</si>
  <si>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</si>
  <si>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</si>
  <si>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</si>
  <si>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</si>
  <si>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</si>
  <si>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</si>
  <si>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</si>
  <si>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</si>
  <si>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</si>
  <si>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</si>
  <si>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</si>
  <si>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</si>
  <si>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</si>
  <si>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</si>
  <si>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</si>
  <si>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</si>
  <si>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</si>
  <si>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</si>
  <si>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</si>
  <si>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</si>
  <si>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</si>
  <si>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</si>
  <si>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</si>
  <si>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</si>
  <si>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</si>
  <si>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</si>
  <si>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</si>
  <si>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</si>
  <si>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</si>
  <si>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</si>
  <si>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</si>
  <si>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</si>
  <si>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</si>
  <si>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</si>
  <si>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</si>
  <si>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</si>
  <si>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</si>
  <si>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</si>
  <si>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</si>
  <si>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</si>
  <si>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</si>
  <si>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</si>
  <si>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</si>
  <si>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</si>
  <si>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</si>
  <si>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</si>
  <si>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</si>
  <si>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</si>
  <si>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</si>
  <si>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</si>
  <si>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</si>
  <si>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</si>
  <si>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</si>
  <si>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</si>
  <si>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</si>
  <si>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</si>
  <si>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</si>
  <si>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</si>
  <si>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</si>
  <si>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</si>
  <si>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</si>
  <si>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</si>
  <si>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</si>
  <si>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</si>
  <si>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</si>
  <si>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</si>
  <si>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</si>
  <si>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</si>
  <si>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</si>
  <si>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</si>
  <si>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</si>
  <si>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</si>
  <si>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</si>
  <si>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</si>
  <si>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</si>
  <si>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</si>
  <si>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</si>
  <si>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</si>
  <si>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</si>
  <si>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</si>
  <si>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</si>
  <si>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</si>
  <si>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</si>
  <si>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</si>
  <si>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</si>
  <si>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</si>
  <si>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</si>
  <si>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</si>
  <si>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</si>
  <si>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</si>
  <si>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</si>
  <si>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</si>
  <si>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</si>
  <si>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</si>
  <si>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</si>
  <si>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</si>
  <si>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</si>
  <si>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</si>
  <si>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</si>
  <si>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</si>
  <si>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</si>
  <si>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</si>
  <si>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</si>
  <si>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</si>
  <si>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</si>
  <si>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</si>
  <si>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</si>
  <si>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</si>
  <si>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</si>
  <si>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</si>
  <si>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</si>
  <si>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</si>
  <si>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</si>
  <si>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</si>
  <si>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</si>
  <si>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</si>
  <si>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</si>
  <si>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</si>
  <si>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</si>
  <si>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</si>
  <si>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</si>
  <si>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</si>
  <si>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</si>
  <si>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</si>
  <si>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</si>
  <si>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</si>
  <si>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</si>
  <si>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</si>
  <si>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</si>
  <si>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</si>
  <si>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</si>
  <si>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</si>
  <si>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</si>
  <si>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</si>
  <si>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</si>
  <si>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</si>
  <si>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</si>
  <si>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</si>
  <si>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</si>
  <si>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</si>
  <si>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</si>
  <si>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</si>
  <si>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</si>
  <si>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</si>
  <si>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</si>
  <si>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</si>
  <si>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</si>
  <si>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</si>
  <si>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</si>
  <si>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</si>
  <si>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</si>
  <si>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</si>
  <si>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</si>
  <si>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</si>
  <si>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</si>
  <si>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</si>
  <si>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</si>
  <si>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</si>
  <si>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</si>
  <si>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</si>
  <si>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</si>
  <si>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</si>
  <si>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</si>
  <si>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</si>
  <si>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</si>
  <si>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</si>
  <si>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</si>
  <si>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</si>
  <si>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</si>
  <si>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</si>
  <si>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</si>
  <si>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</si>
  <si>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</si>
  <si>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</si>
  <si>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</si>
  <si>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</si>
  <si>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</si>
  <si>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</si>
  <si>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</si>
  <si>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</si>
  <si>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</si>
  <si>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</si>
  <si>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</si>
  <si>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</si>
  <si>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</si>
  <si>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</si>
  <si>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</si>
  <si>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</si>
  <si>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</si>
  <si>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</si>
  <si>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</si>
  <si>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</si>
  <si>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</si>
  <si>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</si>
  <si>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</si>
  <si>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</si>
  <si>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</si>
  <si>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</si>
  <si>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</si>
  <si>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</si>
  <si>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</si>
  <si>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</si>
  <si>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</si>
  <si>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</si>
  <si>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</si>
  <si>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</si>
  <si>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</si>
  <si>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</si>
  <si>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</si>
  <si>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</si>
  <si>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</si>
  <si>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</si>
  <si>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</si>
  <si>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</si>
  <si>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</si>
  <si>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</si>
  <si>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</si>
  <si>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</si>
  <si>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</si>
  <si>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</si>
  <si>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</si>
  <si>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</si>
  <si>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</si>
  <si>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</si>
  <si>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</si>
  <si>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</si>
  <si>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</si>
  <si>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</si>
  <si>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</si>
  <si>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</si>
  <si>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</si>
  <si>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</si>
  <si>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</si>
  <si>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</si>
  <si>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</si>
  <si>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</si>
  <si>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</si>
  <si>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</si>
  <si>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</si>
  <si>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</si>
  <si>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</si>
  <si>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</si>
  <si>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</si>
  <si>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</si>
  <si>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</si>
  <si>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</si>
  <si>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</si>
  <si>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</si>
  <si>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</si>
  <si>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</si>
  <si>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</si>
  <si>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</si>
  <si>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</si>
  <si>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</si>
  <si>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</si>
  <si>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</si>
  <si>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</si>
  <si>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</si>
  <si>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</si>
  <si>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</si>
  <si>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</si>
  <si>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</si>
  <si>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</si>
  <si>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</si>
  <si>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</si>
  <si>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</si>
  <si>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</si>
  <si>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</si>
  <si>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</si>
  <si>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</si>
  <si>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</si>
  <si>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</si>
  <si>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</si>
  <si>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</si>
  <si>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</si>
  <si>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</si>
  <si>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</si>
  <si>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</si>
  <si>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</si>
  <si>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</si>
  <si>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</si>
  <si>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</si>
  <si>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</si>
  <si>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</si>
  <si>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</si>
  <si>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</si>
  <si>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</si>
  <si>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</si>
  <si>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</si>
  <si>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</si>
  <si>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</si>
  <si>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</si>
  <si>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</si>
  <si>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</si>
  <si>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</si>
  <si>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</si>
  <si>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</si>
  <si>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</si>
  <si>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</si>
  <si>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</si>
  <si>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</si>
  <si>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</si>
  <si>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</si>
  <si>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</si>
  <si>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</si>
  <si>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</si>
  <si>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</si>
  <si>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</si>
  <si>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</si>
  <si>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</si>
  <si>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</si>
  <si>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</si>
  <si>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</si>
  <si>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</si>
  <si>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</si>
  <si>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</si>
  <si>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</si>
  <si>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</si>
  <si>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</si>
  <si>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</si>
  <si>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</si>
  <si>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</si>
  <si>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</si>
  <si>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</si>
  <si>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</si>
  <si>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</si>
  <si>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</si>
  <si>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</si>
  <si>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</si>
  <si>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</si>
  <si>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</si>
  <si>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</si>
  <si>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</si>
  <si>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</si>
  <si>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</si>
  <si>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</si>
  <si>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</si>
  <si>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</si>
  <si>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</si>
  <si>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</si>
  <si>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</si>
  <si>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</si>
  <si>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</si>
  <si>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</si>
  <si>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</si>
  <si>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</si>
  <si>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</si>
  <si>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</si>
  <si>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</si>
  <si>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</si>
  <si>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</si>
  <si>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</si>
  <si>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</si>
  <si>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</si>
  <si>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</si>
  <si>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</si>
  <si>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</si>
  <si>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</si>
  <si>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</si>
  <si>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</si>
  <si>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</si>
  <si>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</si>
  <si>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</si>
  <si>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</si>
  <si>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</si>
  <si>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</si>
  <si>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</si>
  <si>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</si>
  <si>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</si>
  <si>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</si>
  <si>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</si>
  <si>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</si>
  <si>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</si>
  <si>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</si>
  <si>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</si>
  <si>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</si>
  <si>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</si>
  <si>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</si>
  <si>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</si>
  <si>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</si>
  <si>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</si>
  <si>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</si>
  <si>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</si>
  <si>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</si>
  <si>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</si>
  <si>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</si>
  <si>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</si>
  <si>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</si>
  <si>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</si>
  <si>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</si>
  <si>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</si>
  <si>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</si>
  <si>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</si>
  <si>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</si>
  <si>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</si>
  <si>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</si>
  <si>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</si>
  <si>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</si>
  <si>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</si>
  <si>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</si>
  <si>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</si>
  <si>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</si>
  <si>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</si>
  <si>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</si>
  <si>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</si>
  <si>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</si>
  <si>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</si>
  <si>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</si>
  <si>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</si>
  <si>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</si>
  <si>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</si>
  <si>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</si>
  <si>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</si>
  <si>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</si>
  <si>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</si>
  <si>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</si>
  <si>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</si>
  <si>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</si>
  <si>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</si>
  <si>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</si>
  <si>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</si>
  <si>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</si>
  <si>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</si>
  <si>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</si>
  <si>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</si>
  <si>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</si>
  <si>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</si>
  <si>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</si>
  <si>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</si>
  <si>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</si>
  <si>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</si>
  <si>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</si>
  <si>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</si>
  <si>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</si>
  <si>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</si>
  <si>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</si>
  <si>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</si>
  <si>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</si>
  <si>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</si>
  <si>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</si>
  <si>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</si>
  <si>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</si>
  <si>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</si>
  <si>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</si>
  <si>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</si>
  <si>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</si>
  <si>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</si>
  <si>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</si>
  <si>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</si>
  <si>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</si>
  <si>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</si>
  <si>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</si>
  <si>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</si>
  <si>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</si>
  <si>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</si>
  <si>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</si>
  <si>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</si>
  <si>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</si>
  <si>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</si>
  <si>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</si>
  <si>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</si>
  <si>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</si>
  <si>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</si>
  <si>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</si>
  <si>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</si>
  <si>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</si>
  <si>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</si>
  <si>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</si>
  <si>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</si>
  <si>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</si>
  <si>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</si>
  <si>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</si>
  <si>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</si>
  <si>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</si>
  <si>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</si>
  <si>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</si>
  <si>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</si>
  <si>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</si>
  <si>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</si>
  <si>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</si>
  <si>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</si>
  <si>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</si>
  <si>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</si>
  <si>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</si>
  <si>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</si>
  <si>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</si>
  <si>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</si>
  <si>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</si>
  <si>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</si>
  <si>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</si>
  <si>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</si>
  <si>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</si>
  <si>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</si>
  <si>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</si>
  <si>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</si>
  <si>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</si>
  <si>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</si>
  <si>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</si>
  <si>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</si>
  <si>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</si>
  <si>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</si>
  <si>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</si>
  <si>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</si>
  <si>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</si>
  <si>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</si>
  <si>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</si>
  <si>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</si>
  <si>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</si>
  <si>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</si>
  <si>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</si>
  <si>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</si>
  <si>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</si>
  <si>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</si>
  <si>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</si>
  <si>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</si>
  <si>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</si>
  <si>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</si>
  <si>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</si>
  <si>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</si>
  <si>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</si>
  <si>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</si>
  <si>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</si>
  <si>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</si>
  <si>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</si>
  <si>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</si>
  <si>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</si>
  <si>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</si>
  <si>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</si>
  <si>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</si>
  <si>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</si>
  <si>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</si>
  <si>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</si>
  <si>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</si>
  <si>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</si>
  <si>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</si>
  <si>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</si>
  <si>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</si>
  <si>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</si>
  <si>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</si>
  <si>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</si>
  <si>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</si>
  <si>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</si>
  <si>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</si>
  <si>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</si>
  <si>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</si>
  <si>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</si>
  <si>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</si>
  <si>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</si>
  <si>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</si>
  <si>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</si>
  <si>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</si>
  <si>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</si>
  <si>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</si>
  <si>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</si>
  <si>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</si>
  <si>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</si>
  <si>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</si>
  <si>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</si>
  <si>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</si>
  <si>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</si>
  <si>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</si>
  <si>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</si>
  <si>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</si>
  <si>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</si>
  <si>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</si>
  <si>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</si>
  <si>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</si>
  <si>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</si>
  <si>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</si>
  <si>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</si>
  <si>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</si>
  <si>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</si>
  <si>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</si>
  <si>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</si>
  <si>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</si>
  <si>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</si>
  <si>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</si>
  <si>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</si>
  <si>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</si>
  <si>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</si>
  <si>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</si>
  <si>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</si>
  <si>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</si>
  <si>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</si>
  <si>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</si>
  <si>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</si>
  <si>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</si>
  <si>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</si>
  <si>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</si>
  <si>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</si>
  <si>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</si>
  <si>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</si>
  <si>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</si>
  <si>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</si>
  <si>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</si>
  <si>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</si>
  <si>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</si>
  <si>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</si>
  <si>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</si>
  <si>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</si>
  <si>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</si>
  <si>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</si>
  <si>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</si>
  <si>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</si>
  <si>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</si>
  <si>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</si>
  <si>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</si>
  <si>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</si>
  <si>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</si>
  <si>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</si>
  <si>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</si>
  <si>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</si>
  <si>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</si>
  <si>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</si>
  <si>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</si>
  <si>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</si>
  <si>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</si>
  <si>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</si>
  <si>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</si>
  <si>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</si>
  <si>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</si>
  <si>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</si>
  <si>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</si>
  <si>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</si>
  <si>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</si>
  <si>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</si>
  <si>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</si>
  <si>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</si>
  <si>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</si>
  <si>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</si>
  <si>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</si>
  <si>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</si>
  <si>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</si>
  <si>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</si>
  <si>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</si>
  <si>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</si>
  <si>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</si>
  <si>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</si>
  <si>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</si>
  <si>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</si>
  <si>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</si>
  <si>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</si>
  <si>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</si>
  <si>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</si>
  <si>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</si>
  <si>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</si>
  <si>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</si>
  <si>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</si>
  <si>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</si>
  <si>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</si>
  <si>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</si>
  <si>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</si>
  <si>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</si>
  <si>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</si>
  <si>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</si>
  <si>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</si>
  <si>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</si>
  <si>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</si>
  <si>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</si>
  <si>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</si>
  <si>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</si>
  <si>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</si>
  <si>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</si>
  <si>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</si>
  <si>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</si>
  <si>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</si>
  <si>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</si>
  <si>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</si>
  <si>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</si>
  <si>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</si>
  <si>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</si>
  <si>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</si>
  <si>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</si>
  <si>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</si>
  <si>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</si>
  <si>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</si>
  <si>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</si>
  <si>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</si>
  <si>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</si>
  <si>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</si>
  <si>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</si>
  <si>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</si>
  <si>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</si>
  <si>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</si>
  <si>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</si>
  <si>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</si>
  <si>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</si>
  <si>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</si>
  <si>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</si>
  <si>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</si>
  <si>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</si>
  <si>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</si>
  <si>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</si>
  <si>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</si>
  <si>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</si>
  <si>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</si>
  <si>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</si>
  <si>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</si>
  <si>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</si>
  <si>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</si>
  <si>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</si>
  <si>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</si>
  <si>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</si>
  <si>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</si>
  <si>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</si>
  <si>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</si>
  <si>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</si>
  <si>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</si>
  <si>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</si>
  <si>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</si>
  <si>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</si>
  <si>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</si>
  <si>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</si>
  <si>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</si>
  <si>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</si>
  <si>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</si>
  <si>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</si>
  <si>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</si>
  <si>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</si>
  <si>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</si>
  <si>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</si>
  <si>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</si>
  <si>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</si>
  <si>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</si>
  <si>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</si>
  <si>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</si>
  <si>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</si>
  <si>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</si>
  <si>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</si>
  <si>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</si>
  <si>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</si>
  <si>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</si>
  <si>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</si>
  <si>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</si>
  <si>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</si>
  <si>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</si>
  <si>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</si>
  <si>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</si>
  <si>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</si>
  <si>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</si>
  <si>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</si>
  <si>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</si>
  <si>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</si>
  <si>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</si>
  <si>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</si>
  <si>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</si>
  <si>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</si>
  <si>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</si>
  <si>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</si>
  <si>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</si>
  <si>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</si>
  <si>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</si>
  <si>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</si>
  <si>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</si>
  <si>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</si>
  <si>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</si>
  <si>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</si>
  <si>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</si>
  <si>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</si>
  <si>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</si>
  <si>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</si>
  <si>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</si>
  <si>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</si>
  <si>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</si>
  <si>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</si>
  <si>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</si>
  <si>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</si>
  <si>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</si>
  <si>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</si>
  <si>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</si>
  <si>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</si>
  <si>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</si>
  <si>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</si>
  <si>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</si>
  <si>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</si>
  <si>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</si>
  <si>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</si>
  <si>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</si>
  <si>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</si>
  <si>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</si>
  <si>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</si>
  <si>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</si>
  <si>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</si>
  <si>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</si>
  <si>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</si>
  <si>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</si>
  <si>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</si>
  <si>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</si>
  <si>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</si>
  <si>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</si>
  <si>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</si>
  <si>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</si>
  <si>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</si>
  <si>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</si>
  <si>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</si>
  <si>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</si>
  <si>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</si>
  <si>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</si>
  <si>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</si>
  <si>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</si>
  <si>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</si>
  <si>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</si>
  <si>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</si>
  <si>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</si>
  <si>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</si>
  <si>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</si>
  <si>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</si>
  <si>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</si>
  <si>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</si>
  <si>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</si>
  <si>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</si>
  <si>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</si>
  <si>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</si>
  <si>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</si>
  <si>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</si>
  <si>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</si>
  <si>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</si>
  <si>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</si>
  <si>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</si>
  <si>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</si>
  <si>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</si>
  <si>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</si>
  <si>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</si>
  <si>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</si>
  <si>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</si>
  <si>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</si>
  <si>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</si>
  <si>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</si>
  <si>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</si>
  <si>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</si>
  <si>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</si>
  <si>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</si>
  <si>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</si>
  <si>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</si>
  <si>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</si>
  <si>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</si>
  <si>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</si>
  <si>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</si>
  <si>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</si>
  <si>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</si>
  <si>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</si>
  <si>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</si>
  <si>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</si>
  <si>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</si>
  <si>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</si>
  <si>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</si>
  <si>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</si>
  <si>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</si>
  <si>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</si>
  <si>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</si>
  <si>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</si>
  <si>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</si>
  <si>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</si>
  <si>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</si>
  <si>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</si>
  <si>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</si>
  <si>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</si>
  <si>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</si>
  <si>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</si>
  <si>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</si>
  <si>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</si>
  <si>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</si>
  <si>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</si>
  <si>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</si>
  <si>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</si>
  <si>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</si>
  <si>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</si>
  <si>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</si>
  <si>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</si>
  <si>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</si>
  <si>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</si>
  <si>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</si>
  <si>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</si>
  <si>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</si>
  <si>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</si>
  <si>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</si>
  <si>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</si>
  <si>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</si>
  <si>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</si>
  <si>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</si>
  <si>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</si>
  <si>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</si>
  <si>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</si>
  <si>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</si>
  <si>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</si>
  <si>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</si>
  <si>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</si>
  <si>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</si>
  <si>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</si>
  <si>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</si>
  <si>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</si>
  <si>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</si>
  <si>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</si>
  <si>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</si>
  <si>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</si>
  <si>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</si>
  <si>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</si>
  <si>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</si>
  <si>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</si>
  <si>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</si>
  <si>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</si>
  <si>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</si>
  <si>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</si>
  <si>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</si>
  <si>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</si>
  <si>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</si>
  <si>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</si>
  <si>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</si>
  <si>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</si>
  <si>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</si>
  <si>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</si>
  <si>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</si>
  <si>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</si>
  <si>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</si>
  <si>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</si>
  <si>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</si>
  <si>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</si>
  <si>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</si>
  <si>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</si>
  <si>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</si>
  <si>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</si>
  <si>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</si>
  <si>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</si>
  <si>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</si>
  <si>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</si>
  <si>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</si>
  <si>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</si>
  <si>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</si>
  <si>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</si>
  <si>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</si>
  <si>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</si>
  <si>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</si>
  <si>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</si>
  <si>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</si>
  <si>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</si>
  <si>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</si>
  <si>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</si>
  <si>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</si>
  <si>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</si>
  <si>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</si>
  <si>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</si>
  <si>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</si>
  <si>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</si>
  <si>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</si>
  <si>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</si>
  <si>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</si>
  <si>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</si>
  <si>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</si>
  <si>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</si>
  <si>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</si>
  <si>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</si>
  <si>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</si>
  <si>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</si>
  <si>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</si>
  <si>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</si>
  <si>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</si>
  <si>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</si>
  <si>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</si>
  <si>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</si>
  <si>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</si>
  <si>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</si>
  <si>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</si>
  <si>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</si>
  <si>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</si>
  <si>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</si>
  <si>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</si>
  <si>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</si>
  <si>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</si>
  <si>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</si>
  <si>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</si>
  <si>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</si>
  <si>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</si>
  <si>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</si>
  <si>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</si>
  <si>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</si>
  <si>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</si>
  <si>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</si>
  <si>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</si>
  <si>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</si>
  <si>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</si>
  <si>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</si>
  <si>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</si>
  <si>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</si>
  <si>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</si>
  <si>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</si>
  <si>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</si>
  <si>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</si>
  <si>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</si>
  <si>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</si>
  <si>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</si>
  <si>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</si>
  <si>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</si>
  <si>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</si>
  <si>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</si>
  <si>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</si>
  <si>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</si>
  <si>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</si>
  <si>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</si>
  <si>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</si>
  <si>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</si>
  <si>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</si>
  <si>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</si>
  <si>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</si>
  <si>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</si>
  <si>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</si>
  <si>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</si>
  <si>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</si>
  <si>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</si>
  <si>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</si>
  <si>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</si>
  <si>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</si>
  <si>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</si>
  <si>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</si>
  <si>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</si>
  <si>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</si>
  <si>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</si>
  <si>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</si>
  <si>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</si>
  <si>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</si>
  <si>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</si>
  <si>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</si>
  <si>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</si>
  <si>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</si>
  <si>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</si>
  <si>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</si>
  <si>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</si>
  <si>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</si>
  <si>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</si>
  <si>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</si>
  <si>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</si>
  <si>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</si>
  <si>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</si>
  <si>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</si>
  <si>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</si>
  <si>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</si>
  <si>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</si>
  <si>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</si>
  <si>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</si>
  <si>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</si>
  <si>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</si>
  <si>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</si>
  <si>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</si>
  <si>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</si>
  <si>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</si>
  <si>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</si>
  <si>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</si>
  <si>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</si>
  <si>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</si>
  <si>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</si>
  <si>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</si>
  <si>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</si>
  <si>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</si>
  <si>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</si>
  <si>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</si>
  <si>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</si>
  <si>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</si>
  <si>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</si>
  <si>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</si>
  <si>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</si>
  <si>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</si>
  <si>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</si>
  <si>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</si>
  <si>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</si>
  <si>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</si>
  <si>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</si>
  <si>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</si>
  <si>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</si>
  <si>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</si>
  <si>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</si>
  <si>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</si>
  <si>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</si>
  <si>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</si>
  <si>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</si>
  <si>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</si>
  <si>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</si>
  <si>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</si>
  <si>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</si>
  <si>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</si>
  <si>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</si>
  <si>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</si>
  <si>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</si>
  <si>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</si>
  <si>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</si>
  <si>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</si>
  <si>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</si>
  <si>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</si>
  <si>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</si>
  <si>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</si>
  <si>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</si>
  <si>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</si>
  <si>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</si>
  <si>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</si>
  <si>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</si>
  <si>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</si>
  <si>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</si>
  <si>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</si>
  <si>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</si>
  <si>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</si>
  <si>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</si>
  <si>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</si>
  <si>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</si>
  <si>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</si>
  <si>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</si>
  <si>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</si>
  <si>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</si>
  <si>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</si>
  <si>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</si>
  <si>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</si>
  <si>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</si>
  <si>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</si>
  <si>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</si>
  <si>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</si>
  <si>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</si>
  <si>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</si>
  <si>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</si>
  <si>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</si>
  <si>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</si>
  <si>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</si>
  <si>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</si>
  <si>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</si>
  <si>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</si>
  <si>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</si>
  <si>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</si>
  <si>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</si>
  <si>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</si>
  <si>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</si>
  <si>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</si>
  <si>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</si>
  <si>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</si>
  <si>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</si>
  <si>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</si>
  <si>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</si>
  <si>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</si>
  <si>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</si>
  <si>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</si>
  <si>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</si>
  <si>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</si>
  <si>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</si>
  <si>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</si>
  <si>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</si>
  <si>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</si>
  <si>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</si>
  <si>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</si>
  <si>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</si>
  <si>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</si>
  <si>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</si>
  <si>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</si>
  <si>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</si>
  <si>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</si>
  <si>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</si>
  <si>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</si>
  <si>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</si>
  <si>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</si>
  <si>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</si>
  <si>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</si>
  <si>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</si>
  <si>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</si>
  <si>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</si>
  <si>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</si>
  <si>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</si>
  <si>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</si>
  <si>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</si>
  <si>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</si>
  <si>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</si>
  <si>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</si>
  <si>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</si>
  <si>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</si>
  <si>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</si>
  <si>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</si>
  <si>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</si>
  <si>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</si>
  <si>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</si>
  <si>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</si>
  <si>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</si>
  <si>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</si>
  <si>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</si>
  <si>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</si>
  <si>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</si>
  <si>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</si>
  <si>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</si>
  <si>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</si>
  <si>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</si>
  <si>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</si>
  <si>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</si>
  <si>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</si>
  <si>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</si>
  <si>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</si>
  <si>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</si>
  <si>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</si>
  <si>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</si>
  <si>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</si>
  <si>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</si>
  <si>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</si>
  <si>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</si>
  <si>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</si>
  <si>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</si>
  <si>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</si>
  <si>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</si>
  <si>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</si>
  <si>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</si>
  <si>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</si>
  <si>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</si>
  <si>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</si>
  <si>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</si>
  <si>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</si>
  <si>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</si>
  <si>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</si>
  <si>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</si>
  <si>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</si>
  <si>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</si>
  <si>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</si>
  <si>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</si>
  <si>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</si>
  <si>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</si>
  <si>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</si>
  <si>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</si>
  <si>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</si>
  <si>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</si>
  <si>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</si>
  <si>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</si>
  <si>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</si>
  <si>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</si>
  <si>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</si>
  <si>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</si>
  <si>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</si>
  <si>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</si>
  <si>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</si>
  <si>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</si>
  <si>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</si>
  <si>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</si>
  <si>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</si>
  <si>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</si>
  <si>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</si>
  <si>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</si>
  <si>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</si>
  <si>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</si>
  <si>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</si>
  <si>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</si>
  <si>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</si>
  <si>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</si>
  <si>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</si>
  <si>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</si>
  <si>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</si>
  <si>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</si>
  <si>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</si>
  <si>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</si>
  <si>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</si>
  <si>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</si>
  <si>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</si>
  <si>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</si>
  <si>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</si>
  <si>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</si>
  <si>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</si>
  <si>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</si>
  <si>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</si>
  <si>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</si>
  <si>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</si>
  <si>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</si>
  <si>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</si>
  <si>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</si>
  <si>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</si>
  <si>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</si>
  <si>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</si>
  <si>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</si>
  <si>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</si>
  <si>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</si>
  <si>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</si>
  <si>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</si>
  <si>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</si>
  <si>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</si>
  <si>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</si>
  <si>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</si>
  <si>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</si>
  <si>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</si>
  <si>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</si>
  <si>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</si>
  <si>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</si>
  <si>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</si>
  <si>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</si>
  <si>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</si>
  <si>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</si>
  <si>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</si>
  <si>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</si>
  <si>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</si>
  <si>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</si>
  <si>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</si>
  <si>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</si>
  <si>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</si>
  <si>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</si>
  <si>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</si>
  <si>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</si>
  <si>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</si>
  <si>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</si>
  <si>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</si>
  <si>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</si>
  <si>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</si>
  <si>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</si>
  <si>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</si>
  <si>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</si>
  <si>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</si>
  <si>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</si>
  <si>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</si>
  <si>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</si>
  <si>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</si>
  <si>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</si>
  <si>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</si>
  <si>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</si>
  <si>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</si>
  <si>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</si>
  <si>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</si>
  <si>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</si>
  <si>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</si>
  <si>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</si>
  <si>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</si>
  <si>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</si>
  <si>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</si>
  <si>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</si>
  <si>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</si>
  <si>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</si>
  <si>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</si>
  <si>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</si>
  <si>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</si>
  <si>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</si>
  <si>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</si>
  <si>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</si>
  <si>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</si>
  <si>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</si>
  <si>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</si>
  <si>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</si>
  <si>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</si>
  <si>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</si>
  <si>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</si>
  <si>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</si>
  <si>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</si>
  <si>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</si>
  <si>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</si>
  <si>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</si>
  <si>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</si>
  <si>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</si>
  <si>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</si>
  <si>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</si>
  <si>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</si>
  <si>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</si>
  <si>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</si>
  <si>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</si>
  <si>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</si>
  <si>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</si>
  <si>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</si>
  <si>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</si>
  <si>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</si>
  <si>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</si>
  <si>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</si>
  <si>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</si>
  <si>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</si>
  <si>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</si>
  <si>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</si>
  <si>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</si>
  <si>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</si>
  <si>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</si>
  <si>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</si>
  <si>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</si>
  <si>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</si>
  <si>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</si>
  <si>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</si>
  <si>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</si>
  <si>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</si>
  <si>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</si>
  <si>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</si>
  <si>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</si>
  <si>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</si>
  <si>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</si>
  <si>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</si>
  <si>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</si>
  <si>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</si>
  <si>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</si>
  <si>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</si>
  <si>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</si>
  <si>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</si>
  <si>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</si>
  <si>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</si>
  <si>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</si>
  <si>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</si>
  <si>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</si>
  <si>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</si>
  <si>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</si>
  <si>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</si>
  <si>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</si>
  <si>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</si>
  <si>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</si>
  <si>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</si>
  <si>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</si>
  <si>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</si>
  <si>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</si>
  <si>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</si>
  <si>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</si>
  <si>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</si>
  <si>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</si>
  <si>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</si>
  <si>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</si>
  <si>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</si>
  <si>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</si>
  <si>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</si>
  <si>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</si>
  <si>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</si>
  <si>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</si>
  <si>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</si>
  <si>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</si>
  <si>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</si>
  <si>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</si>
  <si>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</si>
  <si>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</si>
  <si>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</si>
  <si>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</si>
  <si>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</si>
  <si>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</si>
  <si>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</si>
  <si>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</si>
  <si>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</si>
  <si>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</si>
  <si>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</si>
  <si>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</si>
  <si>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</si>
  <si>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</si>
  <si>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</si>
  <si>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</si>
  <si>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</si>
  <si>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</si>
  <si>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</si>
  <si>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</si>
  <si>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</si>
  <si>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</si>
  <si>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</si>
  <si>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</si>
  <si>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</si>
  <si>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</si>
  <si>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</si>
  <si>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</si>
  <si>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</si>
  <si>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</si>
  <si>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</si>
  <si>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</si>
  <si>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</si>
  <si>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</si>
  <si>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</si>
  <si>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</si>
  <si>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</si>
  <si>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</si>
  <si>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</si>
  <si>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</si>
  <si>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</si>
  <si>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</si>
  <si>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</si>
  <si>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</si>
  <si>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</si>
  <si>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</si>
  <si>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</si>
  <si>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</si>
  <si>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</si>
  <si>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</si>
  <si>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</si>
  <si>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</si>
  <si>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</si>
  <si>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</si>
  <si>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</si>
  <si>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</si>
  <si>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</si>
  <si>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</si>
  <si>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</si>
  <si>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</si>
  <si>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</si>
  <si>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</si>
  <si>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</si>
  <si>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</si>
  <si>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</si>
  <si>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</si>
  <si>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</si>
  <si>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</si>
  <si>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</si>
  <si>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</si>
  <si>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</si>
  <si>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</si>
  <si>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</si>
  <si>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</si>
  <si>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</si>
  <si>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</si>
  <si>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</si>
  <si>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</si>
  <si>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</si>
  <si>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</si>
  <si>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</si>
  <si>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</si>
  <si>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</si>
  <si>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</si>
  <si>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</si>
  <si>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</si>
  <si>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</si>
  <si>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</si>
  <si>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</si>
  <si>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</si>
  <si>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</si>
  <si>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</si>
  <si>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</si>
  <si>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</si>
  <si>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</si>
  <si>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</si>
  <si>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</si>
  <si>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</si>
  <si>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</si>
  <si>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</si>
  <si>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</si>
  <si>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</si>
  <si>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</si>
  <si>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</si>
  <si>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</si>
  <si>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</si>
  <si>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</si>
  <si>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</si>
  <si>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</si>
  <si>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</si>
  <si>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</si>
  <si>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</si>
  <si>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</si>
  <si>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</si>
  <si>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</si>
  <si>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</si>
  <si>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</si>
  <si>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</si>
  <si>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</si>
  <si>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</si>
  <si>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</si>
  <si>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</si>
  <si>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</si>
  <si>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</si>
  <si>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</si>
  <si>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</si>
  <si>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</si>
  <si>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</si>
  <si>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</si>
  <si>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</si>
  <si>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</si>
  <si>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</si>
  <si>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</si>
  <si>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</si>
  <si>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</si>
  <si>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</si>
  <si>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</si>
  <si>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</si>
  <si>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</si>
  <si>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</si>
  <si>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</si>
  <si>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</si>
  <si>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</si>
  <si>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</si>
  <si>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</si>
  <si>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</si>
  <si>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</si>
  <si>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</si>
  <si>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</si>
  <si>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</si>
  <si>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</si>
  <si>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</si>
  <si>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</si>
  <si>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</si>
  <si>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</si>
  <si>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</si>
  <si>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</si>
  <si>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</si>
  <si>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</si>
  <si>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</si>
  <si>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</si>
  <si>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</si>
  <si>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</si>
  <si>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</si>
  <si>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</si>
  <si>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</si>
  <si>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</si>
  <si>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</si>
  <si>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</si>
  <si>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</si>
  <si>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</si>
  <si>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</si>
  <si>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</si>
  <si>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</si>
  <si>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</si>
  <si>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</si>
  <si>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</si>
  <si>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</si>
  <si>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</si>
  <si>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</si>
  <si>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</si>
  <si>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</si>
  <si>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</si>
  <si>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</si>
  <si>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</si>
  <si>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</si>
  <si>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</si>
  <si>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</si>
  <si>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</si>
  <si>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</si>
  <si>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</si>
  <si>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</si>
  <si>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</si>
  <si>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</si>
  <si>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</si>
  <si>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</si>
  <si>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</si>
  <si>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</si>
  <si>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</si>
  <si>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</si>
  <si>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</si>
  <si>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</si>
  <si>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</si>
  <si>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</si>
  <si>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</si>
  <si>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</si>
  <si>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</si>
  <si>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</si>
  <si>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</si>
  <si>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</si>
  <si>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</si>
  <si>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</si>
  <si>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</si>
  <si>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</si>
  <si>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</si>
  <si>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</si>
  <si>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</si>
  <si>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</si>
  <si>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</si>
  <si>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</si>
  <si>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</si>
  <si>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</si>
  <si>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</si>
  <si>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</si>
  <si>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</si>
  <si>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</si>
  <si>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</si>
  <si>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</si>
  <si>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</si>
  <si>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</si>
  <si>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</si>
  <si>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</si>
  <si>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</si>
  <si>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</si>
  <si>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</si>
  <si>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</si>
  <si>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</si>
  <si>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</si>
  <si>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</si>
  <si>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</si>
  <si>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</si>
  <si>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</si>
  <si>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</si>
  <si>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</si>
  <si>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</si>
  <si>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</si>
  <si>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</si>
  <si>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</si>
  <si>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</si>
  <si>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</si>
  <si>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</si>
  <si>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</si>
  <si>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</si>
  <si>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</si>
  <si>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</si>
  <si>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</si>
  <si>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</si>
  <si>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</si>
  <si>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</si>
  <si>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</si>
  <si>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</si>
  <si>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</si>
  <si>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</si>
  <si>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</si>
  <si>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</si>
  <si>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</si>
  <si>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</si>
  <si>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</si>
  <si>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</si>
  <si>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</si>
  <si>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</si>
  <si>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</si>
  <si>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</si>
  <si>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</si>
  <si>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</si>
  <si>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</si>
  <si>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</si>
  <si>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</si>
  <si>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</si>
  <si>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</si>
  <si>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</si>
  <si>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</si>
  <si>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</si>
  <si>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</si>
  <si>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</si>
  <si>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</si>
  <si>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</si>
  <si>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</si>
  <si>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</si>
  <si>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</si>
  <si>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</si>
  <si>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</si>
  <si>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</si>
  <si>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</si>
  <si>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</si>
  <si>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</si>
  <si>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</si>
  <si>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</si>
  <si>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</si>
  <si>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</si>
  <si>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</si>
  <si>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</si>
  <si>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</si>
  <si>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</si>
  <si>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</si>
  <si>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</si>
  <si>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</si>
  <si>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</si>
  <si>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</si>
  <si>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</si>
  <si>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</si>
  <si>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</si>
  <si>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</si>
  <si>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</si>
  <si>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</si>
  <si>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</si>
  <si>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</si>
  <si>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</si>
  <si>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</si>
  <si>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</si>
  <si>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</si>
  <si>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</si>
  <si>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</si>
  <si>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</si>
  <si>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</si>
  <si>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</si>
  <si>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</si>
  <si>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</si>
  <si>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</si>
  <si>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</si>
  <si>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</si>
  <si>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</si>
  <si>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</si>
  <si>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</si>
  <si>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</si>
  <si>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</si>
  <si>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</si>
  <si>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</si>
  <si>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</si>
  <si>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</si>
  <si>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</si>
  <si>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</si>
  <si>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</si>
  <si>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</si>
  <si>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</si>
  <si>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</si>
  <si>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</si>
  <si>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</si>
  <si>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</si>
  <si>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</si>
  <si>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</si>
  <si>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</si>
  <si>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</si>
  <si>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</si>
  <si>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</si>
  <si>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</si>
  <si>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</si>
  <si>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</si>
  <si>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</si>
  <si>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</si>
  <si>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</si>
  <si>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</si>
  <si>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</si>
  <si>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</si>
  <si>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</si>
  <si>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</si>
  <si>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</si>
  <si>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</si>
  <si>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</si>
  <si>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</si>
  <si>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</si>
  <si>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</si>
  <si>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</si>
  <si>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</si>
  <si>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</si>
  <si>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</si>
  <si>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</si>
  <si>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</si>
  <si>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</si>
  <si>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</si>
  <si>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</si>
  <si>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</si>
  <si>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</si>
  <si>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</si>
  <si>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</si>
  <si>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</si>
  <si>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</si>
  <si>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</si>
  <si>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</si>
  <si>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</si>
  <si>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</si>
  <si>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</si>
  <si>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</si>
  <si>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</si>
  <si>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</si>
  <si>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</si>
  <si>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</si>
  <si>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</si>
  <si>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</si>
  <si>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</si>
  <si>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</si>
  <si>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</si>
  <si>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</si>
  <si>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</si>
  <si>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</si>
  <si>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</si>
  <si>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</si>
  <si>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</si>
  <si>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</si>
  <si>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</si>
  <si>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</si>
  <si>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</si>
  <si>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</si>
  <si>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</si>
  <si>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</si>
  <si>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</si>
  <si>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</si>
  <si>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</si>
  <si>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</si>
  <si>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</si>
  <si>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</si>
  <si>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</si>
  <si>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</si>
  <si>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</si>
  <si>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</si>
  <si>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</si>
  <si>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</si>
  <si>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</si>
  <si>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</si>
  <si>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</si>
  <si>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</si>
  <si>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</si>
  <si>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</si>
  <si>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</si>
  <si>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</si>
  <si>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</si>
  <si>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</si>
  <si>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</si>
  <si>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</si>
  <si>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</si>
  <si>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</si>
  <si>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</si>
  <si>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</si>
  <si>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</si>
  <si>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</si>
  <si>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</si>
  <si>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</si>
  <si>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</si>
  <si>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</si>
  <si>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</si>
  <si>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</si>
  <si>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</si>
  <si>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</si>
  <si>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</si>
  <si>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</si>
  <si>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</si>
  <si>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</si>
  <si>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</si>
  <si>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</si>
  <si>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</si>
  <si>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</si>
  <si>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</si>
  <si>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</si>
  <si>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</si>
  <si>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</si>
  <si>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</si>
  <si>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</si>
  <si>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</si>
  <si>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</si>
  <si>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</si>
  <si>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</si>
  <si>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</si>
  <si>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</si>
  <si>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</si>
  <si>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</si>
  <si>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</si>
  <si>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</si>
  <si>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</si>
  <si>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</si>
  <si>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</si>
  <si>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</si>
  <si>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</si>
  <si>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</si>
  <si>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</si>
  <si>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</si>
  <si>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</si>
  <si>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</si>
  <si>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</si>
  <si>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</si>
  <si>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</si>
  <si>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</si>
  <si>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</si>
  <si>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</si>
  <si>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</si>
  <si>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</si>
  <si>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</si>
  <si>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</si>
  <si>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</si>
  <si>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</si>
  <si>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</si>
  <si>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</si>
  <si>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</si>
  <si>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</si>
  <si>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</si>
  <si>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</si>
  <si>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</si>
  <si>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</si>
  <si>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</si>
  <si>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</si>
  <si>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</si>
  <si>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</si>
  <si>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</si>
  <si>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</si>
  <si>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</si>
  <si>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</si>
  <si>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</si>
  <si>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</si>
  <si>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</si>
  <si>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</si>
  <si>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</si>
  <si>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</si>
  <si>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</si>
  <si>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</si>
  <si>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</si>
  <si>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</si>
  <si>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</si>
  <si>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</si>
  <si>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</si>
  <si>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</si>
  <si>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</si>
  <si>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</si>
  <si>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</si>
  <si>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</si>
  <si>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</si>
  <si>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</si>
  <si>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</si>
  <si>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</si>
  <si>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</si>
  <si>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</si>
  <si>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</si>
  <si>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</si>
  <si>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</si>
  <si>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</si>
  <si>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</si>
  <si>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</si>
  <si>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</si>
  <si>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</si>
  <si>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</si>
  <si>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</si>
  <si>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</si>
  <si>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</si>
  <si>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</si>
  <si>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</si>
  <si>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</si>
  <si>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</si>
  <si>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</si>
  <si>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</si>
  <si>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</si>
  <si>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</si>
  <si>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</si>
  <si>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</si>
  <si>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</si>
  <si>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</si>
  <si>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</si>
  <si>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</si>
  <si>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</si>
  <si>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</si>
  <si>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</si>
  <si>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</si>
  <si>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</si>
  <si>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</si>
  <si>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</si>
  <si>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</si>
  <si>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</si>
  <si>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</si>
  <si>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</si>
  <si>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</si>
  <si>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</si>
  <si>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</si>
  <si>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</si>
  <si>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</si>
  <si>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</si>
  <si>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</si>
  <si>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</si>
  <si>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</si>
  <si>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</si>
  <si>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</si>
  <si>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</si>
  <si>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</si>
  <si>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</si>
  <si>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</si>
  <si>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</si>
  <si>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</si>
  <si>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</si>
  <si>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</si>
  <si>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</si>
  <si>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</si>
  <si>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</si>
  <si>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</si>
  <si>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</si>
  <si>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</si>
  <si>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</si>
  <si>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</si>
  <si>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</si>
  <si>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</si>
  <si>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</si>
  <si>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</si>
  <si>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</si>
  <si>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</si>
  <si>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</si>
  <si>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</si>
  <si>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</si>
  <si>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</si>
  <si>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</si>
  <si>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</si>
  <si>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</si>
  <si>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</si>
  <si>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</si>
  <si>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</si>
  <si>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</si>
  <si>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</si>
  <si>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</si>
  <si>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</si>
  <si>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</si>
  <si>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</si>
  <si>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</si>
  <si>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</si>
  <si>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</si>
  <si>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</si>
  <si>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</si>
  <si>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</si>
  <si>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</si>
  <si>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</si>
  <si>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</si>
  <si>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</si>
  <si>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</si>
  <si>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</si>
  <si>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</si>
  <si>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</si>
  <si>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</si>
  <si>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</si>
  <si>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</si>
  <si>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</si>
  <si>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</si>
  <si>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</si>
  <si>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</si>
  <si>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</si>
  <si>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</si>
  <si>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</si>
  <si>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</si>
  <si>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</si>
  <si>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</si>
  <si>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</si>
  <si>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</si>
  <si>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</si>
  <si>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</si>
  <si>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</si>
  <si>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</si>
  <si>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</si>
  <si>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</si>
  <si>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</si>
  <si>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</si>
  <si>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</si>
  <si>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</si>
  <si>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</si>
  <si>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</si>
  <si>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</si>
  <si>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</si>
  <si>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</si>
  <si>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</si>
  <si>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</si>
  <si>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</si>
  <si>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</si>
  <si>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</si>
  <si>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</si>
  <si>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</si>
  <si>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</si>
  <si>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</si>
  <si>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</si>
  <si>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</si>
  <si>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</si>
  <si>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</si>
  <si>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</si>
  <si>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</si>
  <si>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</si>
  <si>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</si>
  <si>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</si>
  <si>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</si>
  <si>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</si>
  <si>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</si>
  <si>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</si>
  <si>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</si>
  <si>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</si>
  <si>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</si>
  <si>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</si>
  <si>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</si>
  <si>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</si>
  <si>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</si>
  <si>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</si>
  <si>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</si>
  <si>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</si>
  <si>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</si>
  <si>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</si>
  <si>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</si>
  <si>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</si>
  <si>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</si>
  <si>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</si>
  <si>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</si>
  <si>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</si>
  <si>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</si>
  <si>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</si>
  <si>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</si>
  <si>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</si>
  <si>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</si>
  <si>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</si>
  <si>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</si>
  <si>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</si>
  <si>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</si>
  <si>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</si>
  <si>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</si>
  <si>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</si>
  <si>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</si>
  <si>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</si>
  <si>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</si>
  <si>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</si>
  <si>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</si>
  <si>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</si>
  <si>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</si>
  <si>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</si>
  <si>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</si>
  <si>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</si>
  <si>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</si>
  <si>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</si>
  <si>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</si>
  <si>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</si>
  <si>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</si>
  <si>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</si>
  <si>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</si>
  <si>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</si>
  <si>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</si>
  <si>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</si>
  <si>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</si>
  <si>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</si>
  <si>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</si>
  <si>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</si>
  <si>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</si>
  <si>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</si>
  <si>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</si>
  <si>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</si>
  <si>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</si>
  <si>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</si>
  <si>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</si>
  <si>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</si>
  <si>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</si>
  <si>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</si>
  <si>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</si>
  <si>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</si>
  <si>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</si>
  <si>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</si>
  <si>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</si>
  <si>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</si>
  <si>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</si>
  <si>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</si>
  <si>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</si>
  <si>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</si>
  <si>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</si>
  <si>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</si>
  <si>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</si>
  <si>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</si>
  <si>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</si>
  <si>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</si>
  <si>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</si>
  <si>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</si>
  <si>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</si>
  <si>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</si>
  <si>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</si>
  <si>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</si>
  <si>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</si>
  <si>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</si>
  <si>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</si>
  <si>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</si>
  <si>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</si>
  <si>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</si>
  <si>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</si>
  <si>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</si>
  <si>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</si>
  <si>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</si>
  <si>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</si>
  <si>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</si>
  <si>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</si>
  <si>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</si>
  <si>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</si>
  <si>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</si>
  <si>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</si>
  <si>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</si>
  <si>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</si>
  <si>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</si>
  <si>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</si>
  <si>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</si>
  <si>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</si>
  <si>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</si>
  <si>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</si>
  <si>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</si>
  <si>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</si>
  <si>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</si>
  <si>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</si>
  <si>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</si>
  <si>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</si>
  <si>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</si>
  <si>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</si>
  <si>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</si>
  <si>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</si>
  <si>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</si>
  <si>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</si>
  <si>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</si>
  <si>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</si>
  <si>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</si>
  <si>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</si>
  <si>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</si>
  <si>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</si>
  <si>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</si>
  <si>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</si>
  <si>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</si>
  <si>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</si>
  <si>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</si>
  <si>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</si>
  <si>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</si>
  <si>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</si>
  <si>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</si>
  <si>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</si>
  <si>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</si>
  <si>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</si>
  <si>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</si>
  <si>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</si>
  <si>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</si>
  <si>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</si>
  <si>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</si>
  <si>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</si>
  <si>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</si>
  <si>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</si>
  <si>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</si>
  <si>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</si>
  <si>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</si>
  <si>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</si>
  <si>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</si>
  <si>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</si>
  <si>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</si>
  <si>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</si>
  <si>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</si>
  <si>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</si>
  <si>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</si>
  <si>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</si>
  <si>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</si>
  <si>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</si>
  <si>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</si>
  <si>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</si>
  <si>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</si>
  <si>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</si>
  <si>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</si>
  <si>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</si>
  <si>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</si>
  <si>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</si>
  <si>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</si>
  <si>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</si>
  <si>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</si>
  <si>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</si>
  <si>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</si>
  <si>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</si>
  <si>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</si>
  <si>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</si>
  <si>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</si>
  <si>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</si>
  <si>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</si>
  <si>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</si>
  <si>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</si>
  <si>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</si>
  <si>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</si>
  <si>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</si>
  <si>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</si>
  <si>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</si>
  <si>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</si>
  <si>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</si>
  <si>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</si>
  <si>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</si>
  <si>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</si>
  <si>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</si>
  <si>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</si>
  <si>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</si>
  <si>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</si>
  <si>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</si>
  <si>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</si>
  <si>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</si>
  <si>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</si>
  <si>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</si>
  <si>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</si>
  <si>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</si>
  <si>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</si>
  <si>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</si>
  <si>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</si>
  <si>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</si>
  <si>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</si>
  <si>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</si>
  <si>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</si>
  <si>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</si>
  <si>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</si>
  <si>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</si>
  <si>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</si>
  <si>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</si>
  <si>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</si>
  <si>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</si>
  <si>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</si>
  <si>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</si>
  <si>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</si>
  <si>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</si>
  <si>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</si>
  <si>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</si>
  <si>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</si>
  <si>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</si>
  <si>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</si>
  <si>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</si>
  <si>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</si>
  <si>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</si>
  <si>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</si>
  <si>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</si>
  <si>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</si>
  <si>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</si>
  <si>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</si>
  <si>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</si>
  <si>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</si>
  <si>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</si>
  <si>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</si>
  <si>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</si>
  <si>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</si>
  <si>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</si>
  <si>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</si>
  <si>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</si>
  <si>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</si>
  <si>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</si>
  <si>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</si>
  <si>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</si>
  <si>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</si>
  <si>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</si>
  <si>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</si>
  <si>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</si>
  <si>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</si>
  <si>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</si>
  <si>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</si>
  <si>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</si>
  <si>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</si>
  <si>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</si>
  <si>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</si>
  <si>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</si>
  <si>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</si>
  <si>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</si>
  <si>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</si>
  <si>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</si>
  <si>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</si>
  <si>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</si>
  <si>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</si>
  <si>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</si>
  <si>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</si>
  <si>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</si>
  <si>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</si>
  <si>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</si>
  <si>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</si>
  <si>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</si>
  <si>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</si>
  <si>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</si>
  <si>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</si>
  <si>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</si>
  <si>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</si>
  <si>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</si>
  <si>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</si>
  <si>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</si>
  <si>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</si>
  <si>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</si>
  <si>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</si>
  <si>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</si>
  <si>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</si>
  <si>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</si>
  <si>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</si>
  <si>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</si>
  <si>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</si>
  <si>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</si>
  <si>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</si>
  <si>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</si>
  <si>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</si>
  <si>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</si>
  <si>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</si>
  <si>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</si>
  <si>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</si>
  <si>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</si>
  <si>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</si>
  <si>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</si>
  <si>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</si>
  <si>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</si>
  <si>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</si>
  <si>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</si>
  <si>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</si>
  <si>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</si>
  <si>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</si>
  <si>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</si>
  <si>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</si>
  <si>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</si>
  <si>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</si>
  <si>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</si>
  <si>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</si>
  <si>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</si>
  <si>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</si>
  <si>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</si>
  <si>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</si>
  <si>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</si>
  <si>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</si>
  <si>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</si>
  <si>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</si>
  <si>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</si>
  <si>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</si>
  <si>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</si>
  <si>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</si>
  <si>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</si>
  <si>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</si>
  <si>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</si>
  <si>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</si>
  <si>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</si>
  <si>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</si>
  <si>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</si>
  <si>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</si>
  <si>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</si>
  <si>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</si>
  <si>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</si>
  <si>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</si>
  <si>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</si>
  <si>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</si>
  <si>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</si>
  <si>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</si>
  <si>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</si>
  <si>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</si>
  <si>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</si>
  <si>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</si>
  <si>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</si>
  <si>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</si>
  <si>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</si>
  <si>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</si>
  <si>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</si>
  <si>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</si>
  <si>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</si>
  <si>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</si>
  <si>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</si>
  <si>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</si>
  <si>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</si>
  <si>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</si>
  <si>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</si>
  <si>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</si>
  <si>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</si>
  <si>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</si>
  <si>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</si>
  <si>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</si>
  <si>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</si>
  <si>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</si>
  <si>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</si>
  <si>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</si>
  <si>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</si>
  <si>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</si>
  <si>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</si>
  <si>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</si>
  <si>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</si>
  <si>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</si>
  <si>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</si>
  <si>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</si>
  <si>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</si>
  <si>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</si>
  <si>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</si>
  <si>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</si>
  <si>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</si>
  <si>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</si>
  <si>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</si>
  <si>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</si>
  <si>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</si>
  <si>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</si>
  <si>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</si>
  <si>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</si>
  <si>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</si>
  <si>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</si>
  <si>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</si>
  <si>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</si>
  <si>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</si>
  <si>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</si>
  <si>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</si>
  <si>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</si>
  <si>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</si>
  <si>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</si>
  <si>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</si>
  <si>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</si>
  <si>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</si>
  <si>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</si>
  <si>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</si>
  <si>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</si>
  <si>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</si>
  <si>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</si>
  <si>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</si>
  <si>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</si>
  <si>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</si>
  <si>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</si>
  <si>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</si>
  <si>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</si>
  <si>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</si>
  <si>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</si>
  <si>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</si>
  <si>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</si>
  <si>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</si>
  <si>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</si>
  <si>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</si>
  <si>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</si>
  <si>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</si>
  <si>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</si>
  <si>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</si>
  <si>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</si>
  <si>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</si>
  <si>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</si>
  <si>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</si>
  <si>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</si>
  <si>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</si>
  <si>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</si>
  <si>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</si>
  <si>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</si>
  <si>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</si>
  <si>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</si>
  <si>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</si>
  <si>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</si>
  <si>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</si>
  <si>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</si>
  <si>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</si>
  <si>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</si>
  <si>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</si>
  <si>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</si>
  <si>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</si>
  <si>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</si>
  <si>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</si>
  <si>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</si>
  <si>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</si>
  <si>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</si>
  <si>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</si>
  <si>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</si>
  <si>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</si>
  <si>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</si>
  <si>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</si>
  <si>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</si>
  <si>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</si>
  <si>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</si>
  <si>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</si>
  <si>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</si>
  <si>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</si>
  <si>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</si>
  <si>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</si>
  <si>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</si>
  <si>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</si>
  <si>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</si>
  <si>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</si>
  <si>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</si>
  <si>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</si>
  <si>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</si>
  <si>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</si>
  <si>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</si>
  <si>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</si>
  <si>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</si>
  <si>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</si>
  <si>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</si>
  <si>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</si>
  <si>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</si>
  <si>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</si>
  <si>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</si>
  <si>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</si>
  <si>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</si>
  <si>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</si>
  <si>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</si>
  <si>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</si>
  <si>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</si>
  <si>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</si>
  <si>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</si>
  <si>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</si>
  <si>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</si>
  <si>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</si>
  <si>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</si>
  <si>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</si>
  <si>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</si>
  <si>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</si>
  <si>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</si>
  <si>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</si>
  <si>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</si>
  <si>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</si>
  <si>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</si>
  <si>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</si>
  <si>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</si>
  <si>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</si>
  <si>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</si>
  <si>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</si>
  <si>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</si>
  <si>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</si>
  <si>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</si>
  <si>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</si>
  <si>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</si>
  <si>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</si>
  <si>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</si>
  <si>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</si>
  <si>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</si>
  <si>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</si>
  <si>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</si>
  <si>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</si>
  <si>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</si>
  <si>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</si>
  <si>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</si>
  <si>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</si>
  <si>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</si>
  <si>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</si>
  <si>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</si>
  <si>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</si>
  <si>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</si>
  <si>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</si>
  <si>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</si>
  <si>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</si>
  <si>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</si>
  <si>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</si>
  <si>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</si>
  <si>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</si>
  <si>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</si>
  <si>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</si>
  <si>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</si>
  <si>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</si>
  <si>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</si>
  <si>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</si>
  <si>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</si>
  <si>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</si>
  <si>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</si>
  <si>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</si>
  <si>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</si>
  <si>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</si>
  <si>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</si>
  <si>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</si>
  <si>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</si>
  <si>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</si>
  <si>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</si>
  <si>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</si>
  <si>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</si>
  <si>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</si>
  <si>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</si>
  <si>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</si>
  <si>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</si>
  <si>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</si>
  <si>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</si>
  <si>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</si>
  <si>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</si>
  <si>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</si>
  <si>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</si>
  <si>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</si>
  <si>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</si>
  <si>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</si>
  <si>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</si>
  <si>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</si>
  <si>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</si>
  <si>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</si>
  <si>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</si>
  <si>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</si>
  <si>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</si>
  <si>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</si>
  <si>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</si>
  <si>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</si>
  <si>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</si>
  <si>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</si>
  <si>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</si>
  <si>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</si>
  <si>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</si>
  <si>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</si>
  <si>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</si>
  <si>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</si>
  <si>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</si>
  <si>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</si>
  <si>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</si>
  <si>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</si>
  <si>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</si>
  <si>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</si>
  <si>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</si>
  <si>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</si>
  <si>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</si>
  <si>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</si>
  <si>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</si>
  <si>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</si>
  <si>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</si>
  <si>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</si>
  <si>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</si>
  <si>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</si>
  <si>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</si>
  <si>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</si>
  <si>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</si>
  <si>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</si>
  <si>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</si>
  <si>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</si>
  <si>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</si>
  <si>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</si>
  <si>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</si>
  <si>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</si>
  <si>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</si>
  <si>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</si>
  <si>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</si>
  <si>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</si>
  <si>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</si>
  <si>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</si>
  <si>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</si>
  <si>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</si>
  <si>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</si>
  <si>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</si>
  <si>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</si>
  <si>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</si>
  <si>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</si>
  <si>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</si>
  <si>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</si>
  <si>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</si>
  <si>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</si>
  <si>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</si>
  <si>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</si>
  <si>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</si>
  <si>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</si>
  <si>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</si>
  <si>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</si>
  <si>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</si>
  <si>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</si>
  <si>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</si>
  <si>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</si>
  <si>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</si>
  <si>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</si>
  <si>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</si>
  <si>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</si>
  <si>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</si>
  <si>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</si>
  <si>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</si>
  <si>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</si>
  <si>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</si>
  <si>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</si>
  <si>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</si>
  <si>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</si>
  <si>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</si>
  <si>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</si>
  <si>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</si>
  <si>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</si>
  <si>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</si>
  <si>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</si>
  <si>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</si>
  <si>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</si>
  <si>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</si>
  <si>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</si>
  <si>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</si>
  <si>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</si>
  <si>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</si>
  <si>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</si>
  <si>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</si>
  <si>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</si>
  <si>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</si>
  <si>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</si>
  <si>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</si>
  <si>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</si>
  <si>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</si>
  <si>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</si>
  <si>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</si>
  <si>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</si>
  <si>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</si>
  <si>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</si>
  <si>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</si>
  <si>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</si>
  <si>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</si>
  <si>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</si>
  <si>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</si>
  <si>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</si>
  <si>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</si>
  <si>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</si>
  <si>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</si>
  <si>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</si>
  <si>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</si>
  <si>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</si>
  <si>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</si>
  <si>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</si>
  <si>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</si>
  <si>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</si>
  <si>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</si>
  <si>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</si>
  <si>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</si>
  <si>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</si>
  <si>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</si>
  <si>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</si>
  <si>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</si>
  <si>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</si>
  <si>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</si>
  <si>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</si>
  <si>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</si>
  <si>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</si>
  <si>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</si>
  <si>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</si>
  <si>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</si>
  <si>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</si>
  <si>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</si>
  <si>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</si>
  <si>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</si>
  <si>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</si>
  <si>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</si>
  <si>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</si>
  <si>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</si>
  <si>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</si>
  <si>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</si>
  <si>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</si>
  <si>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</si>
  <si>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</si>
  <si>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</si>
  <si>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</si>
  <si>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</si>
  <si>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</si>
  <si>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</si>
  <si>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</si>
  <si>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</si>
  <si>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</si>
  <si>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</si>
  <si>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</si>
  <si>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</si>
  <si>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</si>
  <si>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</si>
  <si>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</si>
  <si>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</si>
  <si>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</si>
  <si>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</si>
  <si>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</si>
  <si>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</si>
  <si>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</si>
  <si>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</si>
  <si>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</si>
  <si>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</si>
  <si>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</si>
  <si>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</si>
  <si>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</si>
  <si>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</si>
  <si>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</si>
  <si>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</si>
  <si>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</si>
  <si>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</si>
  <si>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</si>
  <si>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</si>
  <si>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</si>
  <si>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</si>
  <si>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</si>
  <si>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</si>
  <si>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</si>
  <si>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</si>
  <si>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</si>
  <si>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</si>
  <si>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</si>
  <si>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</si>
  <si>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</si>
  <si>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</si>
  <si>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</si>
  <si>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</si>
  <si>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</si>
  <si>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</si>
  <si>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</si>
  <si>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</si>
  <si>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</si>
  <si>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</si>
  <si>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</si>
  <si>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</si>
  <si>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</si>
  <si>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</si>
  <si>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</si>
  <si>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</si>
  <si>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</si>
  <si>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</si>
  <si>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</si>
  <si>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</si>
  <si>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</si>
  <si>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</si>
  <si>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</si>
  <si>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</si>
  <si>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</si>
  <si>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</si>
  <si>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</si>
  <si>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</si>
  <si>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</si>
  <si>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</si>
  <si>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</si>
  <si>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</si>
  <si>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</si>
  <si>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</si>
  <si>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</si>
  <si>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</si>
  <si>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</si>
  <si>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</si>
  <si>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</si>
  <si>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</si>
  <si>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</si>
  <si>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</si>
  <si>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</si>
  <si>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</si>
  <si>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</si>
  <si>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</si>
  <si>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</si>
  <si>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</si>
  <si>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</si>
  <si>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</si>
  <si>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</si>
  <si>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</si>
  <si>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</si>
  <si>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</si>
  <si>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</si>
  <si>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</si>
  <si>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</si>
  <si>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</si>
  <si>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</si>
  <si>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</si>
  <si>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</si>
  <si>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</si>
  <si>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</si>
  <si>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</si>
  <si>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</si>
  <si>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</si>
  <si>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</si>
  <si>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</si>
  <si>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</si>
  <si>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</si>
  <si>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</si>
  <si>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</si>
  <si>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</si>
  <si>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</si>
  <si>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</si>
  <si>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</si>
  <si>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</si>
  <si>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</si>
  <si>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</si>
  <si>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</si>
  <si>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</si>
  <si>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</si>
  <si>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</si>
  <si>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</si>
  <si>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</si>
  <si>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</si>
  <si>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</si>
  <si>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</si>
  <si>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</si>
  <si>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</si>
  <si>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</si>
  <si>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</si>
  <si>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</si>
  <si>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</si>
  <si>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</si>
  <si>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</si>
  <si>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</si>
  <si>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</si>
  <si>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</si>
  <si>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</si>
  <si>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</si>
  <si>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</si>
  <si>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</si>
  <si>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</si>
  <si>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</si>
  <si>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</si>
  <si>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</si>
  <si>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</si>
  <si>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</si>
  <si>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</si>
  <si>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</si>
  <si>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</si>
  <si>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</si>
  <si>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</si>
  <si>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</si>
  <si>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</si>
  <si>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</si>
  <si>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</si>
  <si>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</si>
  <si>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</si>
  <si>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</si>
  <si>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</si>
  <si>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</si>
  <si>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</si>
  <si>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</si>
  <si>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</si>
  <si>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</si>
  <si>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</si>
  <si>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</si>
  <si>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</si>
  <si>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</si>
  <si>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</si>
  <si>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</si>
  <si>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</si>
  <si>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</si>
  <si>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</si>
  <si>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</si>
  <si>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</si>
  <si>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</si>
  <si>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</si>
  <si>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</si>
  <si>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</si>
  <si>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</si>
  <si>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</si>
  <si>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</si>
  <si>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</si>
  <si>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</si>
  <si>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</si>
  <si>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</si>
  <si>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</si>
  <si>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</si>
  <si>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</si>
  <si>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</si>
  <si>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</si>
  <si>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</si>
  <si>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</si>
  <si>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</si>
  <si>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</si>
  <si>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</si>
  <si>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</si>
  <si>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</si>
  <si>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</si>
  <si>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</si>
  <si>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</si>
  <si>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</si>
  <si>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</si>
  <si>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</si>
  <si>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</si>
  <si>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</si>
  <si>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</si>
  <si>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</si>
  <si>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</si>
  <si>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</si>
  <si>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</si>
  <si>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</si>
  <si>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</si>
  <si>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</si>
  <si>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</si>
  <si>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</si>
  <si>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</si>
  <si>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</si>
  <si>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</si>
  <si>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</si>
  <si>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</si>
  <si>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</si>
  <si>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</si>
  <si>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</si>
  <si>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</si>
  <si>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</si>
  <si>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</si>
  <si>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</si>
  <si>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</si>
  <si>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</si>
  <si>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</si>
  <si>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</si>
  <si>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</si>
  <si>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</si>
  <si>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</si>
  <si>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</si>
  <si>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</si>
  <si>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</si>
  <si>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</si>
  <si>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</si>
  <si>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</si>
  <si>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</si>
  <si>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</si>
  <si>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</si>
  <si>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</si>
  <si>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</si>
  <si>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</si>
  <si>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</si>
  <si>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</si>
  <si>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</si>
  <si>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</si>
  <si>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</si>
  <si>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</si>
  <si>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</si>
  <si>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</si>
  <si>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</si>
  <si>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</si>
  <si>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</si>
  <si>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</si>
  <si>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</si>
  <si>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</si>
  <si>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</si>
  <si>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</si>
  <si>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</si>
  <si>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</si>
  <si>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</si>
  <si>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</si>
  <si>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</si>
  <si>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</si>
  <si>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</si>
  <si>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</si>
  <si>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</si>
  <si>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</si>
  <si>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</si>
  <si>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</si>
  <si>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</si>
  <si>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</si>
  <si>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</si>
  <si>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</si>
  <si>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</si>
  <si>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</si>
  <si>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</si>
  <si>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</si>
  <si>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</si>
  <si>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</si>
  <si>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</si>
  <si>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</si>
  <si>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</si>
  <si>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</si>
  <si>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</si>
  <si>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</si>
  <si>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</si>
  <si>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</si>
  <si>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</si>
  <si>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</si>
  <si>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</si>
  <si>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</si>
  <si>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</si>
  <si>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</si>
  <si>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</si>
  <si>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</si>
  <si>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</si>
  <si>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</si>
  <si>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</si>
  <si>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</si>
  <si>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</si>
  <si>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</si>
  <si>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</si>
  <si>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</si>
  <si>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</si>
  <si>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</si>
  <si>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</si>
  <si>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</si>
  <si>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</si>
  <si>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</si>
  <si>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</si>
  <si>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</si>
  <si>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</si>
  <si>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</si>
  <si>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</si>
  <si>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</si>
  <si>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</si>
  <si>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</si>
  <si>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</si>
  <si>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</si>
  <si>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</si>
  <si>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</si>
  <si>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</si>
  <si>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</si>
  <si>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</si>
  <si>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</si>
  <si>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</si>
  <si>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</si>
  <si>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</si>
  <si>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</si>
  <si>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</si>
  <si>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</si>
  <si>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</si>
  <si>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</si>
  <si>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</si>
  <si>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</si>
  <si>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</si>
  <si>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</si>
  <si>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</si>
  <si>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</si>
  <si>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</si>
  <si>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</si>
  <si>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</si>
  <si>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</si>
  <si>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</si>
  <si>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</si>
  <si>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</si>
  <si>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</si>
  <si>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</si>
  <si>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</si>
  <si>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</si>
  <si>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</si>
  <si>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</si>
  <si>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</si>
  <si>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</si>
  <si>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</si>
  <si>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</si>
  <si>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</si>
  <si>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</si>
  <si>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</si>
  <si>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</si>
  <si>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</si>
  <si>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</si>
  <si>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</si>
  <si>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</si>
  <si>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</si>
  <si>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</si>
  <si>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</si>
  <si>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</si>
  <si>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</si>
  <si>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</si>
  <si>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</si>
  <si>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</si>
  <si>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</si>
  <si>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</si>
  <si>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</si>
  <si>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</si>
  <si>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</si>
  <si>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</si>
  <si>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</si>
  <si>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</si>
  <si>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</si>
  <si>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</si>
  <si>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</si>
  <si>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</si>
  <si>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</si>
  <si>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</si>
  <si>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</si>
  <si>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</si>
  <si>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</si>
  <si>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</si>
  <si>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</si>
  <si>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</si>
  <si>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</si>
  <si>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</si>
  <si>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</si>
  <si>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</si>
  <si>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</si>
  <si>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</si>
  <si>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</si>
  <si>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</si>
  <si>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</si>
  <si>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</si>
  <si>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</si>
  <si>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</si>
  <si>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</si>
  <si>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</si>
  <si>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</si>
  <si>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</si>
  <si>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</si>
  <si>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</si>
  <si>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</si>
  <si>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</si>
  <si>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</si>
  <si>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</si>
  <si>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</si>
  <si>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</si>
  <si>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</si>
  <si>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</si>
  <si>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</si>
  <si>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</si>
  <si>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</si>
  <si>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</si>
  <si>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</si>
  <si>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</si>
  <si>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</si>
  <si>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</si>
  <si>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</si>
  <si>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</si>
  <si>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</si>
  <si>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</si>
  <si>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</si>
  <si>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</si>
  <si>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</si>
  <si>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</si>
  <si>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</si>
  <si>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</si>
  <si>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</si>
  <si>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</si>
  <si>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</si>
  <si>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</si>
  <si>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</si>
  <si>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</si>
  <si>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</si>
  <si>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</si>
  <si>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</si>
  <si>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</si>
  <si>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</si>
  <si>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</si>
  <si>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</si>
  <si>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</si>
  <si>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</si>
  <si>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</si>
  <si>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</si>
  <si>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</si>
  <si>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</si>
  <si>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</si>
  <si>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</si>
  <si>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</si>
  <si>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</si>
  <si>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</si>
  <si>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</si>
  <si>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</si>
  <si>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</si>
  <si>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</si>
  <si>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</si>
  <si>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</si>
  <si>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</si>
  <si>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</si>
  <si>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</si>
  <si>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</si>
  <si>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</si>
  <si>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</si>
  <si>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</si>
  <si>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</si>
  <si>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</si>
  <si>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</si>
  <si>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</si>
  <si>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</si>
  <si>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</si>
  <si>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</si>
  <si>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</si>
  <si>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</si>
  <si>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</si>
  <si>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</si>
  <si>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</si>
  <si>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</si>
  <si>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</si>
  <si>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</si>
  <si>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</si>
  <si>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</si>
  <si>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</si>
  <si>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</si>
  <si>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</si>
  <si>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</si>
  <si>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</si>
  <si>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</si>
  <si>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</si>
  <si>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</si>
  <si>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</si>
  <si>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</si>
  <si>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</si>
  <si>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</si>
  <si>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</si>
  <si>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</si>
  <si>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</si>
  <si>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</si>
  <si>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</si>
  <si>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</si>
  <si>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</si>
  <si>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</si>
  <si>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</si>
  <si>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</si>
  <si>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</si>
  <si>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</si>
  <si>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</si>
  <si>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</si>
  <si>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</si>
  <si>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</si>
  <si>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</si>
  <si>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</si>
  <si>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</si>
  <si>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</si>
  <si>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</si>
  <si>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</si>
  <si>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</si>
  <si>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</si>
  <si>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</si>
  <si>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</si>
  <si>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</si>
  <si>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</si>
  <si>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</si>
  <si>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</si>
  <si>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</si>
  <si>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</si>
  <si>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</si>
  <si>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</si>
  <si>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</si>
  <si>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</si>
  <si>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</si>
  <si>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</si>
  <si>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</si>
  <si>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</si>
  <si>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</si>
  <si>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</si>
  <si>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</si>
  <si>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</si>
  <si>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</si>
  <si>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</si>
  <si>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</si>
  <si>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</si>
  <si>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</si>
  <si>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</si>
  <si>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</si>
  <si>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</si>
  <si>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</si>
  <si>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</si>
  <si>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</si>
  <si>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</si>
  <si>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</si>
  <si>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</si>
  <si>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</si>
  <si>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</si>
  <si>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</si>
  <si>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</si>
  <si>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</si>
  <si>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</si>
  <si>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</si>
  <si>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</si>
  <si>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</si>
  <si>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</si>
  <si>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</si>
  <si>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</si>
  <si>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</si>
  <si>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</si>
  <si>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</si>
  <si>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</si>
  <si>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</si>
  <si>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</si>
  <si>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</si>
  <si>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</si>
  <si>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</si>
  <si>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</si>
  <si>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</si>
  <si>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</si>
  <si>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</si>
  <si>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</si>
  <si>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</si>
  <si>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</si>
  <si>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</si>
  <si>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</si>
  <si>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</si>
  <si>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</si>
  <si>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</si>
  <si>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</si>
  <si>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</si>
  <si>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</si>
  <si>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</si>
  <si>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</si>
  <si>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</si>
  <si>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</si>
  <si>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</si>
  <si>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</si>
  <si>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</si>
  <si>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</si>
  <si>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</si>
  <si>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</si>
  <si>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</si>
  <si>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</si>
  <si>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</si>
  <si>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</si>
  <si>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</si>
  <si>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</si>
  <si>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</si>
  <si>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</si>
  <si>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</si>
  <si>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</si>
  <si>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</si>
  <si>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</si>
  <si>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</si>
  <si>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</si>
  <si>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</si>
  <si>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</si>
  <si>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</si>
  <si>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</si>
  <si>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</si>
  <si>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</si>
  <si>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</si>
  <si>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</si>
  <si>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</si>
  <si>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</si>
  <si>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</si>
  <si>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</si>
  <si>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</si>
  <si>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</si>
  <si>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</si>
  <si>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</si>
  <si>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</si>
  <si>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</si>
  <si>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</si>
  <si>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</si>
  <si>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</si>
  <si>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</si>
  <si>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</si>
  <si>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</si>
  <si>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</si>
  <si>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</si>
  <si>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</si>
  <si>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</si>
  <si>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</si>
  <si>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</si>
  <si>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</si>
  <si>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</si>
  <si>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</si>
  <si>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</si>
  <si>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</si>
  <si>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</si>
  <si>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</si>
  <si>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</si>
  <si>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</si>
  <si>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</si>
  <si>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</si>
  <si>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</si>
  <si>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</si>
  <si>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</si>
  <si>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</si>
  <si>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</si>
  <si>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</si>
  <si>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</si>
  <si>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</si>
  <si>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</si>
  <si>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</si>
  <si>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</si>
  <si>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</si>
  <si>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</si>
  <si>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</si>
  <si>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</si>
  <si>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</si>
  <si>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</si>
  <si>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</si>
  <si>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</si>
  <si>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</si>
  <si>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</si>
  <si>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</si>
  <si>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</si>
  <si>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</si>
  <si>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</si>
  <si>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</si>
  <si>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</si>
  <si>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</si>
  <si>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</si>
  <si>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</si>
  <si>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</si>
  <si>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</si>
  <si>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</si>
  <si>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</si>
  <si>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</si>
  <si>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</si>
  <si>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</si>
  <si>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</si>
  <si>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</si>
  <si>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</si>
  <si>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</si>
  <si>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</si>
  <si>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</si>
  <si>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</si>
  <si>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</si>
  <si>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</si>
  <si>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</si>
  <si>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</si>
  <si>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</si>
  <si>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</si>
  <si>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</si>
  <si>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</si>
  <si>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</si>
  <si>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</si>
  <si>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</si>
  <si>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</si>
  <si>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</si>
  <si>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</si>
  <si>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</si>
  <si>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</si>
  <si>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</si>
  <si>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</si>
  <si>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</si>
  <si>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</si>
  <si>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</si>
  <si>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</si>
  <si>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</si>
  <si>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</si>
  <si>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</si>
  <si>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</si>
  <si>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</si>
  <si>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</si>
  <si>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</si>
  <si>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</si>
  <si>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</si>
  <si>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</si>
  <si>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</si>
  <si>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</si>
  <si>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</si>
  <si>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</si>
  <si>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</si>
  <si>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</si>
  <si>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</si>
  <si>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</si>
  <si>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</si>
  <si>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</si>
  <si>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</si>
  <si>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</si>
  <si>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</si>
  <si>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</si>
  <si>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</si>
  <si>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</si>
  <si>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</si>
  <si>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</si>
  <si>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</si>
  <si>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</si>
  <si>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</si>
  <si>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</si>
  <si>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</si>
  <si>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</si>
  <si>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</si>
  <si>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</si>
  <si>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</si>
  <si>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</si>
  <si>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</si>
  <si>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</si>
  <si>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</si>
  <si>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</si>
  <si>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</si>
  <si>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</si>
  <si>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</si>
  <si>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</si>
  <si>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</si>
  <si>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</si>
  <si>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</si>
  <si>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</si>
  <si>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</si>
  <si>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</si>
  <si>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</si>
  <si>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</si>
  <si>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</si>
  <si>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</si>
  <si>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</si>
  <si>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</si>
  <si>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</si>
  <si>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</si>
  <si>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</si>
  <si>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</si>
  <si>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</si>
  <si>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</si>
  <si>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</si>
  <si>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</si>
  <si>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</si>
  <si>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</si>
  <si>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</si>
  <si>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</si>
  <si>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</si>
  <si>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</si>
  <si>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</si>
  <si>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</si>
  <si>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</si>
  <si>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</si>
  <si>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</si>
  <si>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</si>
  <si>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</si>
  <si>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</si>
  <si>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</si>
  <si>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</si>
  <si>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</si>
  <si>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</si>
  <si>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</si>
  <si>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</si>
  <si>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</si>
  <si>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</si>
  <si>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</si>
  <si>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</si>
  <si>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</si>
  <si>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</si>
  <si>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</si>
  <si>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</si>
  <si>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</si>
  <si>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</si>
  <si>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</si>
  <si>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</si>
  <si>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</si>
  <si>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</si>
  <si>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</si>
  <si>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</si>
  <si>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</si>
  <si>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</si>
  <si>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</si>
  <si>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</si>
  <si>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</si>
  <si>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</si>
  <si>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</si>
  <si>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</si>
  <si>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</si>
  <si>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</si>
  <si>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</si>
  <si>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</si>
  <si>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</si>
  <si>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</si>
  <si>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</si>
  <si>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</si>
  <si>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</si>
  <si>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</si>
  <si>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</si>
  <si>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</si>
  <si>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</si>
  <si>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</si>
  <si>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</si>
  <si>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</si>
  <si>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</si>
  <si>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</si>
  <si>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</si>
  <si>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</si>
  <si>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</si>
  <si>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</si>
  <si>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</si>
  <si>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</si>
  <si>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</si>
  <si>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</si>
  <si>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</si>
  <si>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</si>
  <si>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</si>
  <si>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</si>
  <si>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</si>
  <si>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</si>
  <si>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</si>
  <si>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</si>
  <si>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</si>
  <si>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</si>
  <si>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</si>
  <si>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</si>
  <si>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</si>
  <si>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</si>
  <si>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</si>
  <si>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</si>
  <si>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</si>
  <si>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</si>
  <si>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</si>
  <si>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</si>
  <si>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</si>
  <si>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</si>
  <si>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</si>
  <si>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</si>
  <si>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</si>
  <si>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</si>
  <si>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</si>
  <si>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</si>
  <si>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</si>
  <si>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</si>
  <si>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</si>
  <si>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</si>
  <si>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</si>
  <si>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</si>
  <si>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</si>
  <si>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</si>
  <si>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</si>
  <si>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</si>
  <si>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</si>
  <si>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</si>
  <si>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</si>
  <si>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</si>
  <si>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</si>
  <si>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</si>
  <si>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</si>
  <si>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</si>
  <si>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</si>
  <si>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</si>
  <si>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</si>
  <si>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</si>
  <si>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</si>
  <si>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</si>
  <si>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</si>
  <si>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</si>
  <si>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</si>
  <si>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</si>
  <si>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</si>
  <si>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</si>
  <si>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</si>
  <si>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</si>
  <si>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</si>
  <si>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</si>
  <si>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</si>
  <si>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</si>
  <si>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</si>
  <si>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</si>
  <si>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</si>
  <si>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</si>
  <si>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</si>
  <si>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</si>
  <si>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</si>
  <si>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</si>
  <si>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</si>
  <si>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</si>
  <si>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</si>
  <si>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</si>
  <si>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</si>
  <si>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</si>
  <si>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</si>
  <si>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</si>
  <si>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</si>
  <si>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</si>
  <si>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</si>
  <si>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</si>
  <si>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</si>
  <si>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</si>
  <si>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</si>
  <si>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</si>
  <si>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</si>
  <si>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</si>
  <si>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</si>
  <si>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</si>
  <si>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</si>
  <si>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</si>
  <si>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</si>
  <si>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</si>
  <si>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</si>
  <si>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</si>
  <si>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</si>
  <si>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</si>
  <si>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</si>
  <si>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</si>
  <si>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</si>
  <si>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</si>
  <si>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</si>
  <si>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</si>
  <si>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</si>
  <si>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</si>
  <si>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</si>
  <si>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</si>
  <si>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</si>
  <si>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</si>
  <si>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</si>
  <si>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</si>
  <si>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</si>
  <si>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</si>
  <si>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</si>
  <si>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</si>
  <si>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</si>
  <si>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</si>
  <si>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</si>
  <si>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</si>
  <si>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</si>
  <si>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</si>
  <si>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</si>
  <si>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</si>
  <si>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</si>
  <si>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</si>
  <si>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</si>
  <si>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</si>
  <si>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</si>
  <si>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</si>
  <si>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</si>
  <si>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</si>
  <si>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</si>
  <si>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</si>
  <si>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</si>
  <si>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</si>
  <si>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</si>
  <si>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</si>
  <si>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</si>
  <si>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</si>
  <si>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</si>
  <si>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</si>
  <si>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</si>
  <si>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</si>
  <si>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</si>
  <si>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</si>
  <si>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</si>
  <si>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</si>
  <si>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</si>
  <si>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</si>
  <si>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</si>
  <si>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</si>
  <si>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</si>
  <si>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</si>
  <si>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</si>
  <si>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</si>
  <si>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</si>
  <si>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</si>
  <si>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</si>
  <si>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</si>
  <si>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</si>
  <si>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</si>
  <si>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</si>
  <si>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</si>
  <si>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</si>
  <si>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</si>
  <si>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</si>
  <si>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</si>
  <si>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</si>
  <si>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</si>
  <si>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</si>
  <si>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</si>
  <si>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</si>
  <si>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</si>
  <si>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</si>
  <si>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</si>
  <si>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</si>
  <si>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</si>
  <si>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</si>
  <si>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</si>
  <si>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</si>
  <si>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</si>
  <si>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</si>
  <si>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</si>
  <si>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</si>
  <si>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</si>
  <si>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</si>
  <si>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</si>
  <si>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</si>
  <si>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</si>
  <si>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</si>
  <si>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</si>
  <si>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</si>
  <si>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</si>
  <si>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</si>
  <si>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</si>
  <si>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</si>
  <si>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</si>
  <si>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</si>
  <si>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</si>
  <si>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</si>
  <si>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</si>
  <si>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</si>
  <si>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</si>
  <si>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</si>
  <si>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</si>
  <si>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</si>
  <si>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</si>
  <si>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</si>
  <si>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</si>
  <si>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</si>
  <si>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</si>
  <si>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</si>
  <si>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</si>
  <si>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</si>
  <si>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</si>
  <si>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</si>
  <si>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</si>
  <si>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</si>
  <si>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</si>
  <si>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</si>
  <si>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</si>
  <si>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</si>
  <si>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</si>
  <si>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</si>
  <si>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</si>
  <si>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</si>
  <si>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</si>
  <si>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</si>
  <si>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</si>
  <si>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</si>
  <si>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</si>
  <si>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</si>
  <si>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</si>
  <si>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</si>
  <si>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</si>
  <si>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</si>
  <si>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</si>
  <si>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</si>
  <si>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</si>
  <si>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</si>
  <si>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</si>
  <si>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</si>
  <si>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</si>
  <si>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</si>
  <si>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</si>
  <si>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</si>
  <si>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</si>
  <si>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</si>
  <si>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</si>
  <si>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</si>
  <si>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</si>
  <si>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</si>
  <si>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</si>
  <si>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</si>
  <si>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</si>
  <si>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</si>
  <si>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</si>
  <si>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</si>
  <si>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</si>
  <si>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</si>
  <si>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</si>
  <si>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</si>
  <si>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</si>
  <si>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</si>
  <si>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</si>
  <si>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</si>
  <si>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</si>
  <si>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</si>
  <si>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</si>
  <si>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</si>
  <si>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</si>
  <si>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</si>
  <si>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</si>
  <si>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</si>
  <si>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</si>
  <si>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</si>
  <si>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</si>
  <si>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</si>
  <si>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</si>
  <si>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</si>
  <si>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</si>
  <si>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</si>
  <si>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</si>
  <si>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</si>
  <si>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</si>
  <si>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</si>
  <si>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</si>
  <si>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</si>
  <si>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</si>
  <si>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</si>
  <si>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</si>
  <si>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</si>
  <si>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</si>
  <si>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</si>
  <si>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</si>
  <si>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</si>
  <si>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</si>
  <si>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</si>
  <si>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</si>
  <si>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</si>
  <si>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</si>
  <si>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</si>
  <si>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</si>
  <si>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</si>
  <si>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</si>
  <si>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</si>
  <si>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</si>
  <si>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</si>
  <si>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</si>
  <si>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</si>
  <si>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</si>
  <si>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</si>
  <si>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</si>
  <si>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</si>
  <si>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</si>
  <si>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</si>
  <si>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</si>
  <si>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</si>
  <si>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</si>
  <si>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</si>
  <si>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</si>
  <si>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</si>
  <si>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</si>
  <si>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</si>
  <si>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</si>
  <si>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</si>
  <si>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</si>
  <si>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</si>
  <si>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</si>
  <si>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</si>
  <si>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</si>
  <si>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</si>
  <si>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</si>
  <si>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</si>
  <si>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</si>
  <si>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</si>
  <si>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</si>
  <si>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</si>
  <si>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</si>
  <si>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</si>
  <si>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</si>
  <si>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</si>
  <si>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</si>
  <si>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</si>
  <si>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</si>
  <si>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</si>
  <si>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</si>
  <si>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</si>
  <si>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</si>
  <si>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</si>
  <si>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</si>
  <si>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</si>
  <si>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</si>
  <si>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</si>
  <si>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</si>
  <si>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</si>
  <si>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</si>
  <si>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</si>
  <si>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</si>
  <si>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</si>
  <si>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</si>
  <si>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</si>
  <si>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</si>
  <si>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</si>
  <si>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</si>
  <si>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</si>
  <si>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</si>
  <si>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</si>
  <si>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</si>
  <si>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</si>
  <si>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</si>
  <si>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</si>
  <si>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</si>
  <si>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</si>
  <si>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</si>
  <si>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</si>
  <si>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</si>
  <si>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</si>
  <si>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</si>
  <si>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</si>
  <si>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</si>
  <si>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</si>
  <si>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</si>
  <si>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</si>
  <si>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</si>
  <si>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</si>
  <si>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</si>
  <si>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</si>
  <si>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</si>
  <si>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</si>
  <si>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</si>
  <si>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</si>
  <si>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</si>
  <si>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</si>
  <si>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</si>
  <si>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</si>
  <si>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</si>
  <si>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</si>
  <si>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</si>
  <si>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</si>
  <si>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</si>
  <si>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</si>
  <si>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</si>
  <si>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</si>
  <si>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</si>
  <si>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</si>
  <si>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</si>
  <si>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</si>
  <si>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</si>
  <si>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</si>
  <si>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</si>
  <si>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</si>
  <si>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</si>
  <si>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</si>
  <si>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</si>
  <si>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</si>
  <si>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</si>
  <si>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</si>
  <si>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</si>
  <si>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</si>
  <si>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</si>
  <si>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</si>
  <si>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</si>
  <si>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</si>
  <si>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</si>
  <si>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</si>
  <si>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</si>
  <si>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</si>
  <si>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</si>
  <si>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</si>
  <si>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</si>
  <si>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</si>
  <si>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</si>
  <si>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</si>
  <si>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</si>
  <si>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</si>
  <si>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</si>
  <si>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</si>
  <si>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</si>
  <si>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</si>
  <si>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</si>
  <si>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</si>
  <si>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</si>
  <si>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</si>
  <si>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</si>
  <si>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</si>
  <si>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</si>
  <si>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</si>
  <si>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</si>
  <si>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</si>
  <si>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</si>
  <si>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</si>
  <si>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</si>
  <si>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</si>
  <si>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</si>
  <si>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</si>
  <si>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</si>
  <si>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</si>
  <si>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</si>
  <si>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</si>
  <si>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</si>
  <si>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</si>
  <si>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</si>
  <si>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</si>
  <si>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</si>
  <si>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</si>
  <si>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</si>
  <si>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</si>
  <si>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</si>
  <si>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</si>
  <si>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</si>
  <si>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</si>
  <si>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</si>
  <si>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</si>
  <si>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</si>
  <si>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</si>
  <si>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</si>
  <si>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</si>
  <si>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</si>
  <si>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</si>
  <si>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</si>
  <si>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</si>
  <si>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</si>
  <si>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</si>
  <si>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</si>
  <si>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</si>
  <si>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</si>
  <si>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</si>
  <si>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</si>
  <si>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</si>
  <si>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</si>
  <si>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</si>
  <si>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</si>
  <si>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</si>
  <si>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</si>
  <si>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</si>
  <si>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</si>
  <si>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</si>
  <si>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</si>
  <si>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</si>
  <si>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</si>
  <si>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</si>
  <si>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</si>
  <si>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</si>
  <si>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</si>
  <si>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</si>
  <si>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</si>
  <si>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</si>
  <si>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</si>
  <si>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</si>
  <si>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</si>
  <si>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</si>
  <si>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</si>
  <si>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</si>
  <si>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</si>
  <si>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</si>
  <si>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</si>
  <si>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</si>
  <si>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</si>
  <si>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</si>
  <si>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</si>
  <si>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</si>
  <si>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</si>
  <si>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</si>
  <si>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</si>
  <si>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</si>
  <si>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</si>
  <si>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</si>
  <si>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</si>
  <si>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</si>
  <si>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</si>
  <si>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</si>
  <si>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</si>
  <si>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</si>
  <si>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</si>
  <si>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</si>
  <si>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</si>
  <si>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</si>
  <si>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</si>
  <si>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</si>
  <si>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</si>
  <si>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</si>
  <si>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</si>
  <si>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</si>
  <si>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</si>
  <si>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</si>
  <si>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</si>
  <si>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</si>
  <si>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</si>
  <si>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</si>
  <si>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</si>
  <si>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</si>
  <si>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</si>
  <si>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</si>
  <si>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</si>
  <si>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</si>
  <si>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</si>
  <si>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</si>
  <si>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</si>
  <si>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</si>
  <si>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</si>
  <si>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</si>
  <si>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</si>
  <si>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</si>
  <si>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</si>
  <si>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</si>
  <si>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</si>
  <si>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</si>
  <si>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</si>
  <si>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</si>
  <si>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</si>
  <si>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</si>
  <si>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</si>
  <si>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</si>
  <si>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</si>
  <si>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</si>
  <si>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</si>
  <si>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</si>
  <si>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</si>
  <si>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</si>
  <si>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</si>
  <si>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</si>
  <si>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</si>
  <si>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</si>
  <si>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</si>
  <si>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</si>
  <si>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</si>
  <si>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</si>
  <si>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</si>
  <si>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</si>
  <si>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</si>
  <si>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</si>
  <si>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</si>
  <si>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</si>
  <si>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</si>
  <si>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</si>
  <si>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</si>
  <si>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</si>
  <si>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</si>
  <si>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</si>
  <si>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</si>
  <si>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</si>
  <si>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</si>
  <si>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</si>
  <si>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</si>
  <si>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</si>
  <si>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</si>
  <si>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</si>
  <si>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</si>
  <si>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</si>
  <si>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</si>
  <si>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</si>
  <si>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</si>
  <si>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</si>
  <si>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</si>
  <si>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</si>
  <si>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</si>
  <si>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</si>
  <si>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</si>
  <si>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</si>
  <si>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</si>
  <si>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</si>
  <si>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</si>
  <si>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</si>
  <si>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</si>
  <si>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</si>
  <si>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</si>
  <si>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</si>
  <si>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</si>
  <si>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</si>
  <si>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</si>
  <si>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</si>
  <si>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</si>
  <si>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</si>
  <si>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</si>
  <si>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</si>
  <si>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</si>
  <si>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</si>
  <si>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</si>
  <si>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</si>
  <si>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</si>
  <si>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</si>
  <si>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</si>
  <si>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</si>
  <si>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</si>
  <si>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</si>
  <si>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</si>
  <si>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</si>
  <si>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</si>
  <si>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</si>
  <si>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</si>
  <si>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</si>
  <si>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</si>
  <si>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</si>
  <si>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</si>
  <si>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</si>
  <si>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</si>
  <si>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</si>
  <si>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</si>
  <si>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</si>
  <si>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</si>
  <si>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</si>
  <si>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</si>
  <si>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</si>
  <si>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</si>
  <si>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</si>
  <si>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</si>
  <si>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</si>
  <si>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</si>
  <si>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</si>
  <si>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</si>
  <si>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</si>
  <si>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</si>
  <si>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</si>
  <si>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</si>
  <si>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</si>
  <si>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</si>
  <si>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</si>
  <si>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</si>
  <si>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</si>
  <si>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</si>
  <si>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</si>
  <si>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</si>
  <si>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</si>
  <si>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</si>
  <si>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</si>
  <si>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</si>
  <si>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</si>
  <si>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</si>
  <si>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</si>
  <si>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</si>
  <si>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</si>
  <si>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</si>
  <si>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</si>
  <si>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</si>
  <si>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</si>
  <si>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</si>
  <si>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</si>
  <si>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</si>
  <si>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</si>
  <si>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</si>
  <si>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</si>
  <si>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</si>
  <si>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</si>
  <si>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</si>
  <si>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</si>
  <si>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</si>
  <si>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</si>
  <si>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</si>
  <si>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</si>
  <si>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</si>
  <si>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</si>
  <si>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</si>
  <si>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</si>
  <si>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</si>
  <si>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</si>
  <si>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</si>
  <si>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</si>
  <si>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</si>
  <si>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</si>
  <si>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</si>
  <si>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</si>
  <si>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</si>
  <si>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</si>
  <si>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</si>
  <si>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</si>
  <si>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</si>
  <si>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</si>
  <si>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</si>
  <si>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</si>
  <si>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</si>
  <si>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</si>
  <si>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</si>
  <si>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</si>
  <si>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</si>
  <si>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</si>
  <si>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</si>
  <si>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</si>
  <si>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</si>
  <si>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</si>
  <si>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</si>
  <si>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</si>
  <si>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</si>
  <si>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</si>
  <si>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</si>
  <si>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</si>
  <si>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</si>
  <si>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</si>
  <si>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</si>
  <si>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</si>
  <si>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</si>
  <si>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</si>
  <si>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</si>
  <si>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</si>
  <si>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</si>
  <si>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</si>
  <si>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</si>
  <si>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</si>
  <si>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</si>
  <si>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</si>
  <si>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</si>
  <si>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</si>
  <si>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</si>
  <si>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</si>
  <si>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</si>
  <si>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</si>
  <si>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</si>
  <si>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</si>
  <si>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</si>
  <si>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</si>
  <si>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</si>
  <si>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</si>
  <si>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</si>
  <si>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</si>
  <si>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</si>
  <si>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</si>
  <si>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</si>
  <si>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</si>
  <si>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</si>
  <si>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</si>
  <si>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</si>
  <si>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</si>
  <si>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</si>
  <si>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</si>
  <si>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</si>
  <si>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</si>
  <si>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</si>
  <si>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</si>
  <si>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</si>
  <si>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</si>
  <si>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</si>
  <si>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</si>
  <si>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</si>
  <si>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</si>
  <si>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</si>
  <si>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</si>
  <si>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</si>
  <si>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</si>
  <si>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</si>
  <si>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</si>
  <si>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</si>
  <si>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</si>
  <si>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</si>
  <si>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</si>
  <si>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</si>
  <si>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</si>
  <si>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</si>
  <si>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</si>
  <si>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</si>
  <si>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</si>
  <si>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</si>
  <si>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</si>
  <si>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</si>
  <si>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</si>
  <si>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</si>
  <si>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</si>
  <si>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</si>
  <si>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</si>
  <si>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</si>
  <si>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</si>
  <si>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</si>
  <si>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</si>
  <si>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</si>
  <si>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</si>
  <si>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</si>
  <si>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</si>
  <si>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</si>
  <si>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</si>
  <si>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</si>
  <si>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</si>
  <si>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</si>
  <si>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</si>
  <si>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</si>
  <si>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</si>
  <si>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</si>
  <si>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</si>
  <si>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</si>
  <si>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</si>
  <si>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</si>
  <si>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</si>
  <si>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</si>
  <si>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</si>
  <si>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</si>
  <si>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</si>
  <si>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</si>
  <si>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</si>
  <si>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</si>
  <si>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</si>
  <si>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</si>
  <si>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</si>
  <si>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</si>
  <si>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</si>
  <si>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</si>
  <si>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</si>
  <si>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</si>
  <si>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</si>
  <si>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</si>
  <si>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</si>
  <si>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</si>
  <si>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</si>
  <si>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</si>
  <si>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</si>
  <si>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</si>
  <si>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</si>
  <si>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</si>
  <si>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</si>
  <si>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</si>
  <si>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</si>
  <si>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</si>
  <si>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</si>
  <si>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</si>
  <si>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</si>
  <si>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</si>
  <si>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</si>
  <si>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</si>
  <si>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</si>
  <si>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</si>
  <si>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</si>
  <si>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</si>
  <si>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</si>
  <si>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</si>
  <si>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</si>
  <si>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</si>
  <si>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</si>
  <si>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</si>
  <si>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</si>
  <si>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</si>
  <si>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</si>
  <si>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</si>
  <si>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</si>
  <si>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</si>
  <si>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</si>
  <si>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</si>
  <si>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</si>
  <si>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</si>
  <si>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</si>
  <si>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</si>
  <si>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</si>
  <si>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</si>
  <si>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</si>
  <si>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</si>
  <si>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</si>
  <si>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</si>
  <si>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</si>
  <si>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</si>
  <si>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</si>
  <si>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</si>
  <si>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</si>
  <si>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</si>
  <si>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</si>
  <si>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</si>
  <si>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</si>
  <si>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</si>
  <si>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</si>
  <si>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</si>
  <si>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</si>
  <si>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</si>
  <si>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</si>
  <si>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</si>
  <si>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</si>
  <si>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</si>
  <si>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</si>
  <si>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</si>
  <si>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</si>
  <si>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</si>
  <si>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</si>
  <si>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</si>
  <si>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</si>
  <si>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</si>
  <si>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</si>
  <si>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</si>
  <si>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</si>
  <si>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</si>
  <si>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</si>
  <si>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</si>
  <si>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</si>
  <si>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</si>
  <si>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</si>
  <si>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</si>
  <si>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</si>
  <si>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</si>
  <si>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</si>
  <si>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</si>
  <si>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</si>
  <si>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</si>
  <si>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</si>
  <si>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</si>
  <si>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</si>
  <si>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</si>
  <si>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</si>
  <si>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</si>
  <si>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</si>
  <si>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</si>
  <si>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</si>
  <si>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</si>
  <si>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</si>
  <si>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</si>
  <si>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</si>
  <si>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</si>
  <si>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</si>
  <si>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</si>
  <si>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</si>
  <si>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</si>
  <si>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</si>
  <si>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</si>
  <si>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</si>
  <si>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</si>
  <si>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</si>
  <si>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</si>
  <si>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</si>
  <si>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</si>
  <si>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</si>
  <si>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</si>
  <si>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</si>
  <si>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</si>
  <si>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</si>
  <si>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</si>
  <si>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</si>
  <si>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</si>
  <si>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</si>
  <si>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</si>
  <si>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</si>
  <si>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</si>
  <si>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</si>
  <si>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</si>
  <si>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</si>
  <si>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</si>
  <si>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</si>
  <si>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</si>
  <si>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</si>
  <si>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</si>
  <si>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</si>
  <si>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</si>
  <si>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</si>
  <si>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</si>
  <si>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</si>
  <si>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</si>
  <si>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</si>
  <si>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</si>
  <si>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</si>
  <si>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</si>
  <si>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</si>
  <si>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</si>
  <si>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</si>
  <si>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</si>
  <si>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</si>
  <si>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</si>
  <si>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</si>
  <si>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</si>
  <si>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</si>
  <si>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</si>
  <si>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</si>
  <si>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</si>
  <si>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</si>
  <si>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</si>
  <si>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</si>
  <si>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</si>
  <si>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</si>
  <si>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</si>
  <si>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</si>
  <si>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</si>
  <si>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</si>
  <si>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</si>
  <si>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</si>
  <si>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</si>
  <si>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</si>
  <si>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</si>
  <si>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</si>
  <si>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</si>
  <si>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</si>
  <si>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</si>
  <si>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</si>
  <si>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</si>
  <si>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</si>
  <si>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</si>
  <si>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</si>
  <si>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</si>
  <si>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</si>
  <si>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</si>
  <si>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</si>
  <si>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</si>
  <si>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</si>
  <si>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</si>
  <si>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</si>
  <si>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</si>
  <si>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</si>
  <si>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</si>
  <si>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</si>
  <si>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</si>
  <si>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</si>
  <si>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</si>
  <si>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</si>
  <si>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</si>
  <si>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</si>
  <si>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</si>
  <si>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</si>
  <si>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</si>
  <si>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</si>
  <si>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</si>
  <si>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</si>
  <si>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</si>
  <si>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</si>
  <si>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</si>
  <si>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</si>
  <si>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</si>
  <si>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</si>
  <si>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</si>
  <si>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</si>
  <si>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</si>
  <si>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</si>
  <si>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</si>
  <si>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</si>
  <si>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</si>
  <si>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</si>
  <si>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</si>
  <si>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</si>
  <si>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</si>
  <si>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</si>
  <si>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</si>
  <si>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</si>
  <si>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</si>
  <si>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</si>
  <si>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</si>
  <si>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</si>
  <si>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</si>
  <si>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</si>
  <si>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</si>
  <si>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</si>
  <si>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</si>
  <si>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</si>
  <si>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</si>
  <si>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</si>
  <si>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</si>
  <si>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</si>
  <si>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</si>
  <si>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</si>
  <si>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</si>
  <si>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</si>
  <si>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</si>
  <si>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</si>
  <si>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</si>
  <si>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</si>
  <si>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</si>
  <si>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</si>
  <si>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</si>
  <si>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</si>
  <si>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</si>
  <si>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</si>
  <si>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</si>
  <si>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</si>
  <si>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</si>
  <si>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</si>
  <si>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</si>
  <si>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</si>
  <si>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</si>
  <si>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</si>
  <si>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</si>
  <si>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</si>
  <si>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</si>
  <si>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</si>
  <si>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</si>
  <si>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</si>
  <si>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</si>
  <si>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</si>
  <si>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</si>
  <si>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</si>
  <si>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</si>
  <si>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</si>
  <si>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</si>
  <si>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</si>
  <si>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</si>
  <si>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</si>
  <si>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</si>
  <si>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</si>
  <si>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</si>
  <si>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</si>
  <si>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</si>
  <si>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</si>
  <si>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</si>
  <si>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</si>
  <si>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</si>
  <si>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</si>
  <si>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</si>
  <si>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</si>
  <si>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</si>
  <si>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</si>
  <si>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</si>
  <si>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</si>
  <si>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</si>
  <si>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</si>
  <si>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</si>
  <si>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</si>
  <si>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</si>
  <si>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</si>
  <si>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</si>
  <si>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</si>
  <si>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</si>
  <si>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</si>
  <si>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</si>
  <si>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</si>
  <si>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</si>
  <si>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</si>
  <si>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</si>
  <si>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</si>
  <si>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</si>
  <si>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</si>
  <si>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</si>
  <si>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</si>
  <si>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</si>
  <si>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</si>
  <si>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</si>
  <si>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</si>
  <si>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</si>
  <si>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</si>
  <si>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</si>
  <si>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</si>
  <si>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</si>
  <si>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</si>
  <si>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</si>
  <si>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</si>
  <si>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</si>
  <si>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</si>
  <si>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</si>
  <si>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</si>
  <si>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</si>
  <si>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</si>
  <si>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</si>
  <si>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</si>
  <si>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</si>
  <si>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</si>
  <si>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</si>
  <si>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</si>
  <si>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</si>
  <si>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</si>
  <si>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</si>
  <si>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</si>
  <si>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</si>
  <si>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</si>
  <si>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</si>
  <si>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</si>
  <si>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</si>
  <si>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</si>
  <si>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</si>
  <si>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</si>
  <si>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</si>
  <si>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</si>
  <si>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</si>
  <si>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</si>
  <si>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</si>
  <si>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</si>
  <si>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</si>
  <si>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</si>
  <si>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</si>
  <si>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</si>
  <si>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</si>
  <si>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</si>
  <si>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</si>
  <si>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</si>
  <si>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</si>
  <si>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</si>
  <si>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</si>
  <si>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</si>
  <si>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</si>
  <si>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</si>
  <si>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</si>
  <si>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</si>
  <si>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</si>
  <si>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</si>
  <si>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</si>
  <si>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</si>
  <si>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</si>
  <si>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</si>
  <si>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</si>
  <si>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</si>
  <si>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</si>
  <si>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</si>
  <si>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</si>
  <si>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</si>
  <si>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</si>
  <si>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</si>
  <si>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</si>
  <si>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</si>
  <si>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</si>
  <si>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</si>
  <si>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</si>
  <si>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</si>
  <si>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</si>
  <si>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</si>
  <si>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</si>
  <si>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</si>
  <si>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</si>
  <si>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</si>
  <si>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</si>
  <si>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</si>
  <si>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</si>
  <si>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</si>
  <si>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</si>
  <si>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</si>
  <si>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</si>
  <si>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</si>
  <si>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</si>
  <si>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</si>
  <si>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</si>
  <si>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</si>
  <si>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</si>
  <si>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</si>
  <si>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</si>
  <si>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</si>
  <si>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</si>
  <si>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</si>
  <si>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</si>
  <si>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</si>
  <si>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</si>
  <si>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</si>
  <si>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</si>
  <si>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</si>
  <si>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</si>
  <si>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</si>
  <si>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</si>
  <si>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</si>
  <si>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</si>
  <si>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</si>
  <si>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</si>
  <si>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</si>
  <si>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</si>
  <si>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</si>
  <si>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</si>
  <si>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</si>
  <si>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</si>
  <si>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</si>
  <si>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</si>
  <si>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</si>
  <si>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</si>
  <si>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</si>
  <si>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</si>
  <si>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</si>
  <si>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</si>
  <si>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</si>
  <si>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</si>
  <si>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</si>
  <si>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</si>
  <si>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</si>
  <si>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</si>
  <si>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</si>
  <si>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</si>
  <si>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</si>
  <si>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</si>
  <si>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</si>
  <si>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</si>
  <si>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</si>
  <si>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</si>
  <si>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</si>
  <si>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</si>
  <si>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</si>
  <si>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</si>
  <si>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</si>
  <si>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</si>
  <si>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</si>
  <si>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</si>
  <si>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</si>
  <si>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</si>
  <si>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</si>
  <si>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</si>
  <si>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</si>
  <si>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</si>
  <si>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</si>
  <si>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</si>
  <si>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</si>
  <si>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</si>
  <si>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</si>
  <si>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</si>
  <si>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</si>
  <si>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</si>
  <si>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</si>
  <si>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</si>
  <si>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</si>
  <si>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</si>
  <si>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</si>
  <si>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</si>
  <si>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</si>
  <si>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</si>
  <si>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</si>
  <si>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</si>
  <si>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</si>
  <si>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</si>
  <si>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</si>
  <si>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</si>
  <si>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</si>
  <si>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</si>
  <si>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</si>
  <si>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</si>
  <si>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</si>
  <si>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</si>
  <si>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</si>
  <si>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</si>
  <si>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</si>
  <si>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</si>
  <si>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</si>
  <si>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</si>
  <si>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</si>
  <si>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</si>
  <si>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</si>
  <si>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</si>
  <si>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</si>
  <si>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</si>
  <si>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</si>
  <si>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</si>
  <si>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</si>
  <si>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</si>
  <si>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</si>
  <si>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</si>
  <si>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</si>
  <si>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</si>
  <si>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</si>
  <si>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</si>
  <si>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</si>
  <si>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</si>
  <si>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</si>
  <si>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</si>
  <si>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</si>
  <si>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</si>
  <si>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</si>
  <si>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</si>
  <si>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</si>
  <si>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</si>
  <si>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</si>
  <si>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</si>
  <si>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</si>
  <si>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</si>
  <si>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</si>
  <si>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</si>
  <si>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</si>
  <si>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</si>
  <si>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</si>
  <si>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</si>
  <si>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</si>
  <si>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</si>
  <si>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</si>
  <si>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</si>
  <si>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</si>
  <si>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</si>
  <si>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</si>
  <si>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</si>
  <si>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</si>
  <si>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</si>
  <si>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</si>
  <si>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</si>
  <si>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</si>
  <si>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</si>
  <si>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</si>
  <si>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</si>
  <si>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</si>
  <si>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</si>
  <si>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</si>
  <si>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</si>
  <si>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</si>
  <si>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</si>
  <si>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</si>
  <si>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</si>
  <si>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</si>
  <si>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</si>
  <si>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</si>
  <si>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</si>
  <si>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</si>
  <si>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</si>
  <si>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</si>
  <si>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</si>
  <si>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</si>
  <si>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</si>
  <si>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</si>
  <si>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</si>
  <si>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</si>
  <si>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</si>
  <si>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</si>
  <si>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</si>
  <si>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</si>
  <si>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</si>
  <si>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</si>
  <si>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</si>
  <si>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</si>
  <si>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</si>
  <si>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</si>
  <si>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</si>
  <si>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</si>
  <si>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</si>
  <si>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</si>
  <si>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</si>
  <si>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</si>
  <si>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</si>
  <si>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</si>
  <si>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</si>
  <si>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</si>
  <si>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</si>
  <si>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</si>
  <si>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</si>
  <si>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</si>
  <si>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</si>
  <si>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</si>
  <si>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</si>
  <si>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</si>
  <si>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</si>
  <si>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</si>
  <si>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</si>
  <si>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</si>
  <si>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</si>
  <si>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</si>
  <si>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</si>
  <si>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</si>
  <si>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</si>
  <si>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</si>
  <si>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</si>
  <si>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</si>
  <si>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</si>
  <si>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</si>
  <si>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</si>
  <si>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</si>
  <si>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</si>
  <si>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</si>
  <si>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</si>
  <si>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</si>
  <si>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</si>
  <si>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</si>
  <si>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</si>
  <si>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</si>
  <si>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</si>
  <si>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</si>
  <si>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</si>
  <si>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</si>
  <si>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</si>
  <si>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</si>
  <si>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</si>
  <si>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</si>
  <si>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</si>
  <si>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</si>
  <si>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</si>
  <si>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</si>
  <si>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</si>
  <si>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</si>
  <si>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</si>
  <si>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</si>
  <si>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</si>
  <si>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</si>
  <si>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</si>
  <si>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</si>
  <si>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</si>
  <si>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</si>
  <si>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</si>
  <si>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</si>
  <si>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</si>
  <si>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</si>
  <si>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</si>
  <si>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</si>
  <si>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</si>
  <si>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</si>
  <si>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</si>
  <si>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</si>
  <si>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</si>
  <si>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</si>
  <si>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</si>
  <si>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</si>
  <si>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</si>
  <si>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</si>
  <si>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</si>
  <si>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</si>
  <si>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</si>
  <si>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</si>
  <si>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</si>
  <si>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</si>
  <si>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</si>
  <si>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</si>
  <si>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</si>
  <si>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</si>
  <si>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</si>
  <si>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</si>
  <si>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</si>
  <si>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</si>
  <si>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</si>
  <si>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</si>
  <si>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</si>
  <si>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</si>
  <si>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</si>
  <si>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</si>
  <si>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</si>
  <si>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</si>
  <si>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</si>
  <si>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</si>
  <si>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</si>
  <si>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</si>
  <si>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</si>
  <si>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</si>
  <si>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</si>
  <si>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</si>
  <si>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</si>
  <si>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</si>
  <si>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</si>
  <si>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</si>
  <si>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</si>
  <si>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</si>
  <si>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</si>
  <si>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</si>
  <si>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</si>
  <si>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</si>
  <si>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</si>
  <si>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</si>
  <si>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</si>
  <si>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</si>
  <si>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</si>
  <si>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</si>
  <si>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</si>
  <si>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</si>
  <si>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</si>
  <si>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</si>
  <si>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</si>
  <si>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</si>
  <si>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</si>
  <si>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</si>
  <si>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</si>
  <si>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</si>
  <si>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</si>
  <si>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</si>
  <si>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</si>
  <si>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</si>
  <si>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</si>
  <si>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</si>
  <si>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</si>
  <si>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</si>
  <si>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</si>
  <si>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</si>
  <si>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</si>
  <si>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</si>
  <si>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</si>
  <si>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</si>
  <si>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</si>
  <si>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</si>
  <si>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</si>
  <si>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</si>
  <si>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</si>
  <si>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</si>
  <si>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</si>
  <si>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</si>
  <si>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</si>
  <si>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</si>
  <si>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</si>
  <si>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</si>
  <si>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</si>
  <si>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</si>
  <si>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</si>
  <si>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</si>
  <si>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</si>
  <si>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</si>
  <si>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</si>
  <si>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</si>
  <si>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</si>
  <si>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</si>
  <si>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</si>
  <si>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</si>
  <si>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</si>
  <si>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</si>
  <si>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</si>
  <si>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</si>
  <si>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</si>
  <si>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</si>
  <si>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</si>
  <si>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</si>
  <si>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</si>
  <si>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</si>
  <si>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</si>
  <si>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</si>
  <si>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</si>
  <si>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</si>
  <si>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</si>
  <si>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</si>
  <si>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</si>
  <si>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</si>
  <si>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</si>
  <si>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</si>
  <si>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</si>
  <si>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</si>
  <si>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</si>
  <si>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</si>
  <si>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</si>
  <si>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</si>
  <si>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</si>
  <si>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</si>
  <si>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</si>
  <si>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</si>
  <si>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</si>
  <si>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</si>
  <si>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</si>
  <si>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</si>
  <si>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</si>
  <si>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</si>
  <si>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</si>
  <si>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</si>
  <si>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</si>
  <si>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</si>
  <si>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</si>
  <si>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</si>
  <si>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</si>
  <si>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</si>
  <si>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</si>
  <si>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</si>
  <si>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</si>
  <si>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</si>
  <si>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</si>
  <si>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</si>
  <si>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</si>
  <si>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</si>
  <si>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</si>
  <si>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</si>
  <si>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</si>
  <si>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</si>
  <si>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</si>
  <si>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</si>
  <si>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</si>
  <si>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</si>
  <si>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</si>
  <si>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</si>
  <si>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</si>
  <si>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</si>
  <si>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</si>
  <si>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</si>
  <si>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</si>
  <si>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</si>
  <si>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</si>
  <si>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</si>
  <si>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</si>
  <si>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</si>
  <si>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</si>
  <si>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</si>
  <si>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</si>
  <si>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</si>
  <si>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</si>
  <si>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</si>
  <si>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</si>
  <si>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</si>
  <si>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</si>
  <si>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</si>
  <si>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</si>
  <si>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</si>
  <si>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</si>
  <si>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</si>
  <si>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</si>
  <si>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</si>
  <si>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</si>
  <si>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</si>
  <si>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</si>
  <si>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</si>
  <si>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</si>
  <si>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</si>
  <si>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</si>
  <si>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</si>
  <si>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</si>
  <si>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</si>
  <si>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</si>
  <si>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</si>
  <si>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</si>
  <si>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</si>
  <si>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</si>
  <si>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</si>
  <si>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</si>
  <si>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</si>
  <si>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</si>
  <si>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</si>
  <si>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</si>
  <si>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</si>
  <si>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</si>
  <si>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</si>
  <si>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</si>
  <si>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</si>
  <si>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</si>
  <si>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</si>
  <si>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</si>
  <si>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</si>
  <si>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</si>
  <si>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</si>
  <si>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</si>
  <si>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</si>
  <si>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</si>
  <si>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</si>
  <si>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</si>
  <si>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</si>
  <si>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</si>
  <si>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</si>
  <si>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</si>
  <si>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</si>
  <si>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</si>
  <si>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</si>
  <si>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</si>
  <si>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</si>
  <si>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</si>
  <si>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</si>
  <si>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</si>
  <si>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</si>
  <si>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</si>
  <si>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</si>
  <si>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</si>
  <si>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</si>
  <si>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</si>
  <si>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</si>
  <si>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</si>
  <si>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</si>
  <si>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</si>
  <si>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</si>
  <si>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</si>
  <si>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</si>
  <si>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</si>
  <si>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</si>
  <si>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</si>
  <si>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</si>
  <si>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</si>
  <si>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</si>
  <si>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</si>
  <si>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</si>
  <si>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</si>
  <si>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</si>
  <si>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</si>
  <si>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</si>
  <si>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</si>
  <si>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</si>
  <si>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</si>
  <si>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</si>
  <si>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</si>
  <si>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</si>
  <si>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</si>
  <si>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</si>
  <si>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</si>
  <si>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</si>
  <si>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</si>
  <si>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</si>
  <si>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</si>
  <si>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</si>
  <si>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</si>
  <si>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</si>
  <si>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</si>
  <si>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</si>
  <si>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</si>
  <si>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</si>
  <si>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</si>
  <si>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</si>
  <si>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</si>
  <si>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</si>
  <si>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</si>
  <si>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</si>
  <si>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</si>
  <si>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</si>
  <si>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</si>
  <si>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</si>
  <si>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</si>
  <si>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</si>
  <si>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</si>
  <si>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</si>
  <si>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</si>
  <si>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</si>
  <si>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</si>
  <si>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</si>
  <si>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</si>
  <si>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</si>
  <si>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</si>
  <si>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</si>
  <si>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</si>
  <si>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</si>
  <si>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</si>
  <si>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</si>
  <si>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</si>
  <si>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</si>
  <si>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</si>
  <si>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</si>
  <si>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</si>
  <si>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</si>
  <si>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</si>
  <si>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</si>
  <si>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</si>
  <si>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</si>
  <si>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</si>
  <si>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</si>
  <si>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</si>
  <si>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</si>
  <si>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</si>
  <si>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</si>
  <si>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</si>
  <si>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</si>
  <si>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</si>
  <si>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</si>
  <si>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</si>
  <si>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</si>
  <si>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</si>
  <si>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</si>
  <si>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</si>
  <si>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</si>
  <si>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</si>
  <si>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</si>
  <si>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</si>
  <si>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</si>
  <si>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</si>
  <si>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</si>
  <si>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</si>
  <si>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</si>
  <si>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</si>
  <si>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</si>
  <si>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</si>
  <si>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</si>
  <si>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</si>
  <si>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</si>
  <si>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</si>
  <si>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</si>
  <si>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</si>
  <si>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</si>
  <si>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</si>
  <si>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</si>
  <si>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</si>
  <si>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</si>
  <si>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</si>
  <si>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</si>
  <si>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</si>
  <si>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</si>
  <si>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</si>
  <si>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</si>
  <si>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</si>
  <si>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</si>
  <si>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</si>
  <si>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</si>
  <si>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</si>
  <si>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</si>
  <si>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</si>
  <si>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</si>
  <si>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</si>
  <si>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</si>
  <si>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</si>
  <si>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</si>
  <si>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</si>
  <si>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</si>
  <si>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</si>
  <si>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</si>
  <si>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</si>
  <si>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</si>
  <si>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</si>
  <si>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</si>
  <si>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</si>
  <si>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</si>
  <si>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</si>
  <si>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</si>
  <si>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</si>
  <si>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</si>
  <si>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</si>
  <si>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</si>
  <si>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</si>
  <si>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</si>
  <si>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</si>
  <si>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</si>
  <si>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</si>
  <si>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</si>
  <si>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</si>
  <si>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</si>
  <si>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</si>
  <si>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</si>
  <si>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</si>
  <si>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</si>
  <si>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</si>
  <si>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</si>
  <si>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</si>
  <si>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</si>
  <si>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</si>
  <si>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</si>
  <si>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</si>
  <si>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</si>
  <si>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</si>
  <si>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</si>
  <si>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</si>
  <si>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</si>
  <si>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</si>
  <si>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</si>
  <si>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</si>
  <si>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</si>
  <si>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</si>
  <si>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</si>
  <si>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</si>
  <si>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</si>
  <si>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</si>
  <si>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</si>
  <si>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</si>
  <si>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</si>
  <si>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</si>
  <si>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</si>
  <si>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</si>
  <si>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</si>
  <si>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</si>
  <si>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</si>
  <si>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</si>
  <si>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</si>
  <si>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</si>
  <si>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</si>
  <si>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</si>
  <si>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</si>
  <si>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</si>
  <si>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</si>
  <si>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</si>
  <si>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</si>
  <si>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</si>
  <si>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</si>
  <si>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</si>
  <si>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</si>
  <si>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</si>
  <si>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</si>
  <si>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</si>
  <si>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</si>
  <si>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</si>
  <si>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</si>
  <si>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</si>
  <si>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</si>
  <si>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</si>
  <si>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</si>
  <si>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</si>
  <si>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</si>
  <si>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</si>
  <si>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</si>
  <si>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</si>
  <si>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</si>
  <si>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</si>
  <si>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</si>
  <si>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</si>
  <si>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</si>
  <si>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</si>
  <si>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</si>
  <si>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</si>
  <si>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</si>
  <si>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</si>
  <si>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</si>
  <si>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</si>
  <si>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</si>
  <si>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</si>
  <si>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</si>
  <si>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</si>
  <si>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</si>
  <si>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</si>
  <si>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</si>
  <si>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</si>
  <si>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</si>
  <si>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</si>
  <si>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</si>
  <si>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</si>
  <si>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</si>
  <si>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</si>
  <si>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</si>
  <si>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</si>
  <si>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</si>
  <si>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</si>
  <si>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</si>
  <si>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</si>
  <si>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</si>
  <si>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</si>
  <si>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</si>
  <si>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</si>
  <si>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</si>
  <si>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</si>
  <si>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</si>
  <si>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</si>
  <si>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</si>
  <si>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</si>
  <si>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</si>
  <si>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</si>
  <si>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</si>
  <si>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</si>
  <si>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</si>
  <si>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</si>
  <si>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</si>
  <si>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</si>
  <si>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</si>
  <si>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</si>
  <si>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</si>
  <si>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</si>
  <si>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</si>
  <si>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</si>
  <si>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</si>
  <si>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</si>
  <si>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</si>
  <si>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</si>
  <si>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</si>
  <si>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</si>
  <si>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</si>
  <si>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</si>
  <si>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</si>
  <si>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</si>
  <si>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</si>
  <si>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</si>
  <si>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</si>
  <si>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</si>
  <si>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</si>
  <si>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</si>
  <si>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</si>
  <si>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</si>
  <si>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</si>
  <si>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</si>
  <si>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</si>
  <si>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</si>
  <si>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</si>
  <si>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</si>
  <si>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</si>
  <si>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</si>
  <si>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</si>
  <si>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</si>
  <si>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</si>
  <si>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</si>
  <si>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</si>
  <si>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</si>
  <si>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</si>
  <si>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</si>
  <si>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</si>
  <si>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</si>
  <si>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</si>
  <si>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</si>
  <si>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</si>
  <si>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</si>
  <si>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</si>
  <si>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</si>
  <si>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</si>
  <si>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</si>
  <si>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</si>
  <si>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</si>
  <si>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</si>
  <si>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</si>
  <si>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</si>
  <si>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</si>
  <si>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</si>
  <si>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</si>
  <si>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</si>
  <si>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</si>
  <si>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</si>
  <si>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</si>
  <si>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</si>
  <si>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</si>
  <si>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</si>
  <si>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</si>
  <si>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</si>
  <si>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</si>
  <si>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</si>
  <si>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</si>
  <si>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</si>
  <si>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</si>
  <si>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</si>
  <si>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</si>
  <si>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</si>
  <si>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</si>
  <si>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</si>
  <si>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</si>
  <si>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</si>
  <si>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</si>
  <si>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</si>
  <si>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</si>
  <si>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</si>
  <si>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</si>
  <si>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</si>
  <si>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</si>
  <si>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</si>
  <si>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</si>
  <si>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</si>
  <si>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</si>
  <si>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</si>
  <si>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</si>
  <si>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</si>
  <si>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</si>
  <si>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</si>
  <si>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</si>
  <si>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</si>
  <si>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</si>
  <si>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</si>
  <si>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</si>
  <si>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</si>
  <si>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</si>
  <si>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</si>
  <si>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</si>
  <si>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</si>
  <si>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</si>
  <si>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</si>
  <si>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</si>
  <si>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</si>
  <si>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</si>
  <si>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</si>
  <si>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</si>
  <si>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</si>
  <si>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</si>
  <si>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</si>
  <si>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</si>
  <si>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</si>
  <si>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</si>
  <si>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</si>
  <si>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</si>
  <si>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</si>
  <si>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</si>
  <si>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</si>
  <si>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</si>
  <si>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</si>
  <si>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</si>
  <si>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</si>
  <si>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</si>
  <si>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</si>
  <si>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</si>
  <si>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</si>
  <si>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</si>
  <si>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</si>
  <si>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</si>
  <si>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</si>
  <si>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</si>
  <si>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</si>
  <si>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</si>
  <si>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</si>
  <si>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</si>
  <si>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</si>
  <si>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</si>
  <si>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</si>
  <si>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</si>
  <si>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</si>
  <si>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</si>
  <si>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</si>
  <si>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</si>
  <si>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</si>
  <si>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</si>
  <si>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</si>
  <si>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</si>
  <si>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</si>
  <si>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</si>
  <si>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</si>
  <si>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</si>
  <si>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</si>
  <si>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</si>
  <si>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</si>
  <si>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</si>
  <si>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</si>
  <si>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</si>
  <si>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</si>
  <si>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</si>
  <si>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</si>
  <si>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</si>
  <si>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</si>
  <si>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</si>
  <si>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</si>
  <si>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</si>
  <si>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</si>
  <si>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</si>
  <si>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</si>
  <si>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</si>
  <si>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</si>
  <si>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</si>
  <si>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</si>
  <si>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</si>
  <si>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</si>
  <si>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</si>
  <si>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</si>
  <si>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</si>
  <si>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</si>
  <si>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</si>
  <si>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</si>
  <si>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</si>
  <si>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</si>
  <si>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</si>
  <si>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</si>
  <si>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</si>
  <si>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</si>
  <si>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</si>
  <si>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</si>
  <si>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</si>
  <si>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</si>
  <si>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</si>
  <si>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</si>
  <si>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</si>
  <si>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</si>
  <si>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</si>
  <si>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</si>
  <si>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</si>
  <si>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</si>
  <si>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</si>
  <si>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</si>
  <si>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</si>
  <si>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</si>
  <si>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</si>
  <si>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</si>
  <si>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</si>
  <si>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</si>
  <si>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</si>
  <si>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</si>
  <si>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</si>
  <si>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</si>
  <si>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</si>
  <si>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</si>
  <si>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</si>
  <si>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</si>
  <si>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</si>
  <si>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</si>
  <si>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</si>
  <si>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</si>
  <si>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</si>
  <si>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</si>
  <si>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</si>
  <si>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</si>
  <si>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</si>
  <si>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</si>
  <si>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</si>
  <si>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</si>
  <si>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</si>
  <si>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</si>
  <si>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</si>
  <si>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</si>
  <si>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</si>
  <si>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</si>
  <si>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</si>
  <si>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</si>
  <si>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</si>
  <si>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</si>
  <si>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</si>
  <si>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</si>
  <si>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</si>
  <si>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</si>
  <si>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</si>
  <si>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</si>
  <si>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</si>
  <si>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</si>
  <si>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</si>
  <si>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</si>
  <si>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</si>
  <si>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</si>
  <si>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</si>
  <si>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</si>
  <si>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</si>
  <si>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</si>
  <si>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</si>
  <si>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</si>
  <si>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</si>
  <si>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</si>
  <si>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</si>
  <si>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</si>
  <si>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</si>
  <si>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</si>
  <si>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</si>
  <si>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</si>
  <si>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</si>
  <si>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</si>
  <si>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</si>
  <si>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</si>
  <si>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</si>
  <si>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</si>
  <si>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</si>
  <si>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</si>
  <si>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</si>
  <si>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</si>
  <si>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</si>
  <si>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</si>
  <si>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</si>
  <si>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</si>
  <si>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</si>
  <si>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</si>
  <si>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</si>
  <si>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</si>
  <si>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</si>
  <si>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</si>
  <si>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</si>
  <si>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</si>
  <si>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</si>
  <si>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</si>
  <si>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</si>
  <si>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</si>
  <si>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</si>
  <si>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</si>
  <si>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</si>
  <si>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</si>
  <si>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</si>
  <si>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</si>
  <si>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</si>
  <si>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</si>
  <si>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</si>
  <si>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</si>
  <si>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</si>
  <si>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</si>
  <si>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</si>
  <si>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</si>
  <si>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</si>
  <si>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</si>
  <si>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</si>
  <si>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</si>
  <si>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</si>
  <si>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</si>
  <si>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</si>
  <si>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</si>
  <si>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</si>
  <si>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</si>
  <si>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</si>
  <si>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</si>
  <si>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</si>
  <si>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</si>
  <si>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</si>
  <si>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</si>
  <si>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</si>
  <si>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</si>
  <si>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</si>
  <si>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</si>
  <si>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</si>
  <si>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</si>
  <si>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</si>
  <si>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</si>
  <si>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</si>
  <si>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</si>
  <si>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</si>
  <si>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</si>
  <si>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</si>
  <si>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</si>
  <si>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</si>
  <si>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</si>
  <si>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</si>
  <si>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</si>
  <si>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</si>
  <si>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</si>
  <si>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</si>
  <si>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</si>
  <si>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</si>
  <si>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</si>
  <si>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</si>
  <si>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</si>
  <si>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</si>
  <si>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</si>
  <si>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</si>
  <si>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</si>
  <si>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</si>
  <si>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</si>
  <si>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</si>
  <si>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</si>
  <si>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</si>
  <si>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</si>
  <si>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</si>
  <si>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</si>
  <si>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</si>
  <si>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</si>
  <si>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</si>
  <si>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</si>
  <si>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</si>
  <si>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</si>
  <si>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</si>
  <si>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</si>
  <si>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</si>
  <si>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</si>
  <si>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</si>
  <si>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</si>
  <si>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</si>
  <si>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</si>
  <si>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</si>
  <si>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</si>
  <si>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</si>
  <si>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</si>
  <si>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</si>
  <si>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</si>
  <si>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</si>
  <si>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</si>
  <si>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</si>
  <si>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</si>
  <si>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</si>
  <si>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</si>
  <si>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</si>
  <si>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</si>
  <si>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</si>
  <si>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</si>
  <si>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</si>
  <si>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</si>
  <si>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</si>
  <si>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</si>
  <si>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</si>
  <si>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</si>
  <si>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</si>
  <si>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</si>
  <si>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</si>
  <si>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</si>
  <si>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</si>
  <si>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</si>
  <si>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</si>
  <si>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</si>
  <si>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</si>
  <si>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</si>
  <si>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</si>
  <si>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</si>
  <si>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</si>
  <si>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</si>
  <si>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</si>
  <si>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</si>
  <si>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</si>
  <si>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</si>
  <si>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</si>
  <si>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</si>
  <si>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</si>
  <si>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</si>
  <si>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</si>
  <si>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</si>
  <si>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</si>
  <si>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</si>
  <si>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</si>
  <si>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</si>
  <si>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</si>
  <si>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</si>
  <si>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</si>
  <si>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</si>
  <si>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</si>
  <si>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</si>
  <si>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</si>
  <si>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</si>
  <si>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</si>
  <si>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</si>
  <si>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</si>
  <si>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</si>
  <si>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</si>
  <si>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</si>
  <si>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</si>
  <si>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</si>
  <si>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</si>
  <si>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</si>
  <si>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</si>
  <si>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</si>
  <si>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</si>
  <si>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</si>
  <si>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</si>
  <si>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</si>
  <si>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</si>
  <si>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</si>
  <si>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</si>
  <si>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</si>
  <si>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</si>
  <si>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</si>
  <si>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</si>
  <si>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</si>
  <si>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</si>
  <si>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</si>
  <si>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</si>
  <si>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</si>
  <si>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</si>
  <si>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</si>
  <si>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</si>
  <si>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</si>
  <si>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</si>
  <si>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</si>
  <si>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</si>
  <si>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</si>
  <si>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</si>
  <si>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</si>
  <si>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</si>
  <si>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</si>
  <si>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</si>
  <si>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</si>
  <si>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</si>
  <si>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</si>
  <si>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</si>
  <si>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</si>
  <si>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</si>
  <si>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</si>
  <si>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</si>
  <si>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</si>
  <si>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</si>
  <si>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</si>
  <si>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</si>
  <si>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</si>
  <si>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</si>
  <si>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</si>
  <si>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</si>
  <si>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</si>
  <si>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</si>
  <si>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</si>
  <si>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</si>
  <si>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</si>
  <si>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</si>
  <si>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</si>
  <si>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</si>
  <si>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</si>
  <si>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</si>
  <si>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</si>
  <si>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</si>
  <si>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</si>
  <si>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</si>
  <si>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</si>
  <si>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</si>
  <si>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</si>
  <si>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</si>
  <si>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</si>
  <si>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</si>
  <si>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</si>
  <si>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</si>
  <si>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</si>
  <si>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</si>
  <si>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</si>
  <si>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</si>
  <si>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</si>
  <si>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</si>
  <si>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</si>
  <si>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</si>
  <si>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</si>
  <si>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</si>
  <si>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</si>
  <si>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</si>
  <si>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</si>
  <si>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</si>
  <si>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</si>
  <si>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</si>
  <si>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</si>
  <si>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</si>
  <si>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</si>
  <si>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</si>
  <si>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</si>
  <si>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</si>
  <si>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</si>
  <si>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</si>
  <si>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</si>
  <si>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</si>
  <si>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</si>
  <si>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</si>
  <si>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</si>
  <si>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</si>
  <si>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</si>
  <si>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</si>
  <si>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</si>
  <si>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</si>
  <si>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</si>
  <si>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</si>
  <si>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</si>
  <si>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</si>
  <si>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</si>
  <si>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</si>
  <si>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</si>
  <si>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</si>
  <si>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</si>
  <si>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</si>
  <si>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</si>
  <si>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</si>
  <si>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</si>
  <si>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</si>
  <si>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</si>
  <si>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</si>
  <si>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</si>
  <si>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</si>
  <si>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</si>
  <si>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</si>
  <si>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</si>
  <si>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</si>
  <si>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</si>
  <si>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</si>
  <si>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</si>
  <si>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</si>
  <si>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</si>
  <si>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</si>
  <si>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</si>
  <si>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</si>
  <si>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</si>
  <si>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</si>
  <si>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</si>
  <si>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</si>
  <si>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</si>
  <si>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</si>
  <si>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</si>
  <si>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</si>
  <si>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</si>
  <si>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</si>
  <si>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</si>
  <si>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</si>
  <si>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</si>
  <si>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</si>
  <si>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</si>
  <si>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</si>
  <si>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</si>
  <si>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</si>
  <si>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</si>
  <si>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</si>
  <si>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</si>
  <si>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</si>
  <si>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</si>
  <si>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</si>
  <si>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</si>
  <si>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</si>
  <si>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</si>
  <si>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</si>
  <si>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</si>
  <si>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</si>
  <si>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</si>
  <si>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</si>
  <si>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</si>
  <si>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</si>
  <si>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</si>
  <si>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</si>
  <si>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</si>
  <si>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</si>
  <si>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</si>
  <si>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</si>
  <si>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</si>
  <si>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</si>
  <si>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</si>
  <si>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</si>
  <si>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</si>
  <si>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</si>
  <si>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</si>
  <si>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</si>
  <si>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</si>
  <si>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</si>
  <si>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</si>
  <si>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</si>
  <si>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</si>
  <si>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</si>
  <si>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</si>
  <si>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</si>
  <si>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</si>
  <si>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</si>
  <si>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</si>
  <si>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</si>
  <si>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</si>
  <si>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</si>
  <si>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</si>
  <si>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</si>
  <si>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</si>
  <si>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</si>
  <si>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</si>
  <si>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</si>
  <si>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</si>
  <si>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</si>
  <si>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</si>
  <si>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</si>
  <si>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</si>
  <si>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</si>
  <si>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</si>
  <si>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</si>
  <si>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</si>
  <si>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</si>
  <si>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</si>
  <si>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</si>
  <si>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</si>
  <si>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</si>
  <si>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</si>
  <si>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</si>
  <si>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</si>
  <si>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</si>
  <si>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</si>
  <si>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</si>
  <si>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</si>
  <si>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</si>
  <si>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</si>
  <si>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</si>
  <si>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</si>
  <si>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</si>
  <si>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</si>
  <si>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</si>
  <si>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</si>
  <si>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</si>
  <si>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</si>
  <si>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</si>
  <si>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</si>
  <si>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</si>
  <si>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</si>
  <si>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</si>
  <si>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</si>
  <si>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</si>
  <si>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</si>
  <si>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</si>
  <si>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</si>
  <si>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</si>
  <si>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</si>
  <si>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</si>
  <si>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</si>
  <si>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</si>
  <si>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</si>
  <si>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</si>
  <si>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</si>
  <si>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</si>
  <si>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</si>
  <si>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</si>
  <si>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</si>
  <si>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</si>
  <si>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</si>
  <si>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</si>
  <si>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</si>
  <si>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</si>
  <si>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</si>
  <si>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</si>
  <si>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</si>
  <si>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</si>
  <si>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</si>
  <si>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</si>
  <si>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</si>
  <si>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</si>
  <si>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</si>
  <si>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</si>
  <si>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</si>
  <si>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</si>
  <si>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</si>
  <si>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</si>
  <si>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</si>
  <si>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</si>
  <si>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</si>
  <si>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</si>
  <si>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</si>
  <si>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</si>
  <si>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</si>
  <si>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</si>
  <si>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</si>
  <si>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</si>
  <si>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</si>
  <si>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</si>
  <si>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</si>
  <si>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</si>
  <si>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</si>
  <si>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</si>
  <si>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</si>
  <si>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</si>
  <si>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</si>
  <si>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</si>
  <si>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</si>
  <si>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</si>
  <si>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</si>
  <si>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</si>
  <si>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</si>
  <si>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</si>
  <si>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</si>
  <si>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</si>
  <si>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</si>
  <si>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</si>
  <si>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</si>
  <si>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</si>
  <si>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</si>
  <si>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</si>
  <si>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</si>
  <si>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</si>
  <si>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</si>
  <si>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</si>
  <si>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</si>
  <si>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</si>
  <si>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</si>
  <si>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</si>
  <si>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</si>
  <si>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</si>
  <si>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</si>
  <si>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</si>
  <si>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</si>
  <si>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</si>
  <si>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</si>
  <si>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</si>
  <si>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</si>
  <si>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</si>
  <si>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</si>
  <si>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</si>
  <si>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</si>
  <si>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</si>
  <si>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</si>
  <si>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</si>
  <si>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</si>
  <si>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</si>
  <si>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</si>
  <si>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</si>
  <si>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</si>
  <si>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</si>
  <si>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</si>
  <si>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</si>
  <si>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</si>
  <si>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</si>
  <si>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</si>
  <si>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</si>
  <si>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</si>
  <si>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</si>
  <si>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</si>
  <si>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</si>
  <si>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</si>
  <si>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</si>
  <si>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</si>
  <si>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</si>
  <si>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</si>
  <si>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</si>
  <si>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</si>
  <si>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</si>
  <si>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</si>
  <si>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</si>
  <si>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</si>
  <si>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</si>
  <si>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</si>
  <si>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</si>
  <si>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</si>
  <si>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</si>
  <si>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</si>
  <si>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</si>
  <si>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</si>
  <si>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</si>
  <si>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</si>
  <si>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</si>
  <si>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</si>
  <si>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</si>
  <si>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</si>
  <si>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</si>
  <si>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</si>
  <si>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</si>
  <si>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</si>
  <si>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</si>
  <si>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</si>
  <si>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</si>
  <si>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</si>
  <si>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</si>
  <si>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</si>
  <si>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</si>
  <si>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</si>
  <si>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</si>
  <si>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</si>
  <si>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</si>
  <si>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</si>
  <si>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</si>
  <si>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</si>
  <si>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</si>
  <si>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</si>
  <si>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</si>
  <si>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</si>
  <si>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</si>
  <si>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</si>
  <si>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</si>
  <si>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</si>
  <si>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</si>
  <si>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</si>
  <si>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</si>
  <si>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</si>
  <si>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</si>
  <si>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</si>
  <si>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</si>
  <si>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</si>
  <si>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</si>
  <si>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</si>
  <si>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</si>
  <si>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</si>
  <si>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</si>
  <si>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</si>
  <si>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</si>
  <si>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</si>
  <si>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</si>
  <si>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</si>
  <si>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</si>
  <si>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</si>
  <si>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</si>
  <si>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</si>
  <si>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</si>
  <si>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</si>
  <si>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</si>
  <si>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</si>
  <si>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</si>
  <si>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</si>
  <si>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</si>
  <si>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</si>
  <si>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</si>
  <si>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</si>
  <si>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</si>
  <si>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</si>
  <si>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</si>
  <si>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</si>
  <si>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</si>
  <si>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</si>
  <si>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</si>
  <si>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</si>
  <si>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</si>
  <si>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</si>
  <si>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</si>
  <si>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</si>
  <si>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</si>
  <si>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</si>
  <si>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</si>
  <si>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</si>
  <si>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</si>
  <si>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</si>
  <si>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</si>
  <si>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</si>
  <si>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</si>
  <si>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</si>
  <si>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</si>
  <si>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</si>
  <si>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</si>
  <si>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</si>
  <si>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</si>
  <si>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</si>
  <si>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</si>
  <si>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</si>
  <si>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</si>
  <si>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</si>
  <si>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</si>
  <si>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</si>
  <si>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</si>
  <si>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</si>
  <si>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</si>
  <si>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</si>
  <si>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</si>
  <si>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</si>
  <si>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</si>
  <si>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</si>
  <si>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</si>
  <si>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</si>
  <si>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</si>
  <si>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</si>
  <si>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</si>
  <si>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</si>
  <si>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</si>
  <si>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</si>
  <si>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</si>
  <si>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</si>
  <si>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</si>
  <si>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</si>
  <si>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</si>
  <si>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</si>
  <si>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</si>
  <si>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</si>
  <si>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</si>
  <si>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</si>
  <si>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</si>
  <si>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</si>
  <si>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</si>
  <si>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</si>
  <si>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</si>
  <si>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</si>
  <si>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</si>
  <si>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</si>
  <si>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</si>
  <si>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</si>
  <si>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</si>
  <si>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</si>
  <si>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</si>
  <si>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</si>
  <si>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</si>
  <si>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</si>
  <si>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</si>
  <si>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</si>
  <si>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</si>
  <si>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</si>
  <si>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</si>
  <si>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</si>
  <si>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</si>
  <si>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</si>
  <si>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</si>
  <si>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</si>
  <si>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</si>
  <si>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</si>
  <si>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</si>
  <si>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</si>
  <si>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</si>
  <si>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</si>
  <si>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</si>
  <si>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</si>
  <si>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</si>
  <si>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</si>
  <si>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</si>
  <si>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</si>
  <si>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</si>
  <si>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</si>
  <si>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</si>
  <si>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</si>
  <si>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</si>
  <si>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</si>
  <si>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</si>
  <si>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</si>
  <si>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</si>
  <si>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</si>
  <si>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</si>
  <si>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</si>
  <si>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</si>
  <si>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</si>
  <si>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</si>
  <si>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</si>
  <si>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</si>
  <si>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</si>
  <si>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</si>
  <si>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</si>
  <si>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</si>
  <si>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</si>
  <si>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</si>
  <si>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</si>
  <si>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</si>
  <si>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</si>
  <si>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</si>
  <si>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</si>
  <si>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</si>
  <si>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</si>
  <si>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</si>
  <si>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</si>
  <si>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</si>
  <si>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</si>
  <si>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</si>
  <si>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</si>
  <si>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</si>
  <si>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</si>
  <si>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</si>
  <si>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</si>
  <si>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</si>
  <si>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</si>
  <si>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</si>
  <si>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</si>
  <si>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</si>
  <si>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</si>
  <si>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</si>
  <si>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</si>
  <si>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</si>
  <si>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</si>
  <si>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</si>
  <si>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</si>
  <si>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</si>
  <si>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</si>
  <si>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</si>
  <si>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</si>
  <si>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</si>
  <si>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</si>
  <si>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</si>
  <si>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</si>
  <si>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</si>
  <si>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</si>
  <si>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</si>
  <si>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</si>
  <si>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</si>
  <si>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</si>
  <si>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</si>
  <si>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</si>
  <si>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</si>
  <si>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</si>
  <si>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</si>
  <si>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</si>
  <si>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</si>
  <si>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</si>
  <si>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</si>
  <si>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</si>
  <si>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</si>
  <si>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</si>
  <si>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</si>
  <si>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</si>
  <si>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</si>
  <si>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</si>
  <si>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</si>
  <si>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</si>
  <si>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</si>
  <si>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</si>
  <si>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</si>
  <si>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</si>
  <si>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</si>
  <si>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</si>
  <si>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</si>
  <si>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</si>
  <si>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</si>
  <si>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</si>
  <si>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</si>
  <si>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</si>
  <si>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</si>
  <si>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</si>
  <si>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</si>
  <si>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</si>
  <si>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</si>
  <si>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</si>
  <si>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</si>
  <si>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</si>
  <si>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</si>
  <si>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</si>
  <si>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</si>
  <si>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</si>
  <si>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</si>
  <si>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</si>
  <si>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</si>
  <si>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</si>
  <si>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</si>
  <si>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</si>
  <si>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</si>
  <si>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</si>
  <si>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</si>
  <si>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</si>
  <si>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</si>
  <si>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</si>
  <si>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</si>
  <si>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</si>
  <si>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</si>
  <si>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</si>
  <si>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</si>
  <si>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</si>
  <si>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</si>
  <si>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</si>
  <si>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</si>
  <si>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</si>
  <si>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</si>
  <si>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</si>
  <si>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</si>
  <si>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</si>
  <si>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</si>
  <si>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</si>
  <si>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</si>
  <si>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</si>
  <si>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</si>
  <si>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</si>
  <si>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</si>
  <si>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</si>
  <si>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</si>
  <si>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</si>
  <si>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</si>
  <si>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</si>
  <si>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</si>
  <si>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</si>
  <si>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</si>
  <si>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</si>
  <si>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</si>
  <si>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</si>
  <si>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</si>
  <si>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</si>
  <si>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</si>
  <si>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</si>
  <si>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</si>
  <si>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</si>
  <si>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</si>
  <si>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</si>
  <si>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</si>
  <si>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</si>
  <si>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</si>
  <si>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</si>
  <si>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</si>
  <si>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</si>
  <si>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</si>
  <si>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</si>
  <si>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</si>
  <si>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</si>
  <si>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</si>
  <si>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</si>
  <si>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</si>
  <si>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</si>
  <si>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</si>
  <si>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</si>
  <si>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</si>
  <si>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</si>
  <si>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</si>
  <si>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</si>
  <si>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</si>
  <si>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</si>
  <si>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</si>
  <si>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</si>
  <si>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</si>
  <si>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</si>
  <si>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</si>
  <si>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</si>
  <si>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</si>
  <si>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</si>
  <si>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</si>
  <si>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</si>
  <si>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</si>
  <si>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</si>
  <si>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</si>
  <si>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</si>
  <si>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</si>
  <si>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</si>
  <si>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</si>
  <si>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</si>
  <si>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</si>
  <si>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</si>
  <si>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</si>
  <si>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</si>
  <si>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</si>
  <si>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</si>
  <si>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</si>
  <si>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</si>
  <si>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</si>
  <si>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</si>
  <si>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</si>
  <si>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</si>
  <si>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</si>
  <si>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</si>
  <si>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</si>
  <si>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</si>
  <si>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</si>
  <si>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</si>
  <si>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</si>
  <si>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</si>
  <si>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</si>
  <si>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</si>
  <si>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</si>
  <si>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</si>
  <si>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</si>
  <si>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</si>
  <si>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</si>
  <si>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</si>
  <si>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</si>
  <si>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</si>
  <si>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</si>
  <si>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</si>
  <si>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</si>
  <si>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</si>
  <si>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</si>
  <si>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</si>
  <si>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</si>
  <si>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</si>
  <si>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</si>
  <si>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</si>
  <si>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</si>
  <si>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</si>
  <si>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</si>
  <si>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</si>
  <si>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</si>
  <si>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</si>
  <si>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</si>
  <si>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</si>
  <si>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</si>
  <si>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</si>
  <si>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</si>
  <si>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</si>
  <si>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</si>
  <si>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</si>
  <si>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</si>
  <si>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</si>
  <si>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</si>
  <si>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</si>
  <si>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</si>
  <si>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</si>
  <si>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</si>
  <si>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</si>
  <si>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</si>
  <si>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</si>
  <si>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</si>
  <si>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</si>
  <si>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</si>
  <si>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</si>
  <si>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</si>
  <si>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</si>
  <si>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</si>
  <si>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</si>
  <si>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</si>
  <si>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</si>
  <si>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</si>
  <si>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</si>
  <si>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</si>
  <si>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</si>
  <si>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</si>
  <si>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</si>
  <si>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</si>
  <si>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</si>
  <si>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</si>
  <si>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</si>
  <si>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</si>
  <si>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</si>
  <si>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</si>
  <si>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</si>
  <si>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</si>
  <si>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</si>
  <si>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</si>
  <si>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</si>
  <si>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</si>
  <si>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</si>
  <si>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</si>
  <si>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</si>
  <si>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</si>
  <si>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</si>
  <si>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</si>
  <si>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</si>
  <si>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</si>
  <si>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</si>
  <si>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</si>
  <si>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</si>
  <si>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</si>
  <si>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</si>
  <si>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</si>
  <si>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</si>
  <si>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</si>
  <si>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</si>
  <si>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</si>
  <si>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</si>
  <si>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</si>
  <si>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</si>
  <si>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</si>
  <si>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</si>
  <si>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</si>
  <si>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</si>
  <si>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</si>
  <si>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</si>
  <si>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</si>
  <si>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</si>
  <si>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</si>
  <si>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</si>
  <si>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</si>
  <si>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</si>
  <si>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</si>
  <si>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</si>
  <si>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</si>
  <si>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</si>
  <si>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</si>
  <si>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</si>
  <si>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</si>
  <si>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</si>
  <si>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</si>
  <si>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</si>
  <si>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</si>
  <si>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</si>
  <si>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</si>
  <si>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</si>
  <si>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</si>
  <si>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</si>
  <si>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</si>
  <si>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</si>
  <si>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</si>
  <si>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</si>
  <si>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</si>
  <si>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</si>
  <si>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</si>
  <si>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</si>
  <si>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</si>
  <si>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</si>
  <si>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</si>
  <si>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</si>
  <si>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</si>
  <si>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</si>
  <si>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</si>
  <si>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</si>
  <si>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</si>
  <si>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</si>
  <si>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</si>
  <si>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</si>
  <si>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</si>
  <si>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</si>
  <si>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</si>
  <si>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</si>
  <si>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</si>
  <si>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</si>
  <si>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</si>
  <si>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</si>
  <si>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</si>
  <si>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</si>
  <si>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</si>
  <si>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</si>
  <si>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</si>
  <si>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</si>
  <si>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</si>
  <si>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</si>
  <si>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</si>
  <si>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</si>
  <si>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</si>
  <si>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</si>
  <si>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</si>
  <si>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</si>
  <si>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</si>
  <si>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</si>
  <si>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</si>
  <si>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</si>
  <si>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</si>
  <si>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</si>
  <si>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</si>
  <si>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</si>
  <si>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</si>
  <si>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</si>
  <si>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</si>
  <si>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</si>
  <si>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</si>
  <si>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</si>
  <si>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</si>
  <si>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</si>
  <si>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</si>
  <si>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</si>
  <si>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</si>
  <si>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</si>
  <si>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</si>
  <si>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</si>
  <si>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</si>
  <si>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</si>
  <si>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</si>
  <si>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</si>
  <si>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</si>
  <si>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</si>
  <si>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</si>
  <si>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</si>
  <si>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</si>
  <si>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</si>
  <si>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</si>
  <si>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</si>
  <si>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</si>
  <si>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</si>
  <si>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</si>
  <si>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</si>
  <si>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</si>
  <si>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</si>
  <si>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</si>
  <si>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</si>
  <si>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</si>
  <si>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</si>
  <si>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</si>
  <si>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</si>
  <si>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</si>
  <si>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</si>
  <si>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</si>
  <si>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</si>
  <si>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</si>
  <si>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</si>
  <si>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</si>
  <si>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</si>
  <si>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</si>
  <si>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</si>
  <si>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</si>
  <si>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</si>
  <si>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</si>
  <si>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</si>
  <si>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</si>
  <si>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</si>
  <si>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</si>
  <si>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</si>
  <si>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</si>
  <si>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</si>
  <si>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</si>
  <si>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</si>
  <si>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</si>
  <si>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</si>
  <si>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</si>
  <si>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</si>
  <si>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</si>
  <si>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</si>
  <si>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</si>
  <si>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</si>
  <si>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</si>
  <si>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</si>
  <si>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</si>
  <si>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</si>
  <si>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</si>
  <si>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</si>
  <si>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</si>
  <si>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</si>
  <si>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</si>
  <si>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</si>
  <si>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</si>
  <si>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</si>
  <si>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</si>
  <si>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</si>
  <si>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</si>
  <si>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</si>
  <si>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</si>
  <si>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</si>
  <si>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</si>
  <si>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</si>
  <si>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</si>
  <si>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</si>
  <si>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</si>
  <si>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</si>
  <si>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</si>
  <si>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</si>
  <si>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</si>
  <si>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</si>
  <si>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</si>
  <si>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</si>
  <si>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</si>
  <si>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</si>
  <si>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</si>
  <si>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</si>
  <si>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</si>
  <si>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</si>
  <si>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</si>
  <si>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</si>
  <si>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</si>
  <si>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</si>
  <si>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</si>
  <si>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</si>
  <si>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</si>
  <si>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</si>
  <si>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</si>
  <si>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</si>
  <si>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</si>
  <si>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</si>
  <si>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</si>
  <si>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</si>
  <si>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</si>
  <si>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</si>
  <si>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</si>
  <si>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</si>
  <si>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</si>
  <si>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</si>
  <si>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</si>
  <si>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</si>
  <si>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</si>
  <si>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</si>
  <si>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</si>
  <si>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</si>
  <si>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</si>
  <si>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</si>
  <si>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</si>
  <si>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</si>
  <si>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</si>
  <si>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</si>
  <si>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</si>
  <si>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</si>
  <si>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</si>
  <si>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</si>
  <si>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</si>
  <si>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</si>
  <si>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</si>
  <si>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</si>
  <si>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</si>
  <si>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</si>
  <si>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</si>
  <si>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</si>
  <si>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</si>
  <si>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</si>
  <si>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</si>
  <si>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</si>
  <si>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</si>
  <si>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</si>
  <si>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</si>
  <si>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</si>
  <si>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</si>
  <si>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</si>
  <si>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</si>
  <si>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</si>
  <si>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</si>
  <si>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</si>
  <si>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</si>
  <si>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</si>
  <si>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</si>
  <si>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</si>
  <si>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</si>
  <si>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</si>
  <si>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</si>
  <si>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</si>
  <si>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</si>
  <si>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</si>
  <si>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</si>
  <si>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</si>
  <si>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</si>
  <si>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</si>
  <si>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</si>
  <si>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</si>
  <si>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</si>
  <si>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</si>
  <si>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</si>
  <si>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</si>
  <si>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</si>
  <si>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</si>
  <si>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</si>
  <si>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</si>
  <si>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</si>
  <si>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</si>
  <si>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</si>
  <si>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</si>
  <si>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</si>
  <si>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</si>
  <si>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</si>
  <si>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</si>
  <si>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</si>
  <si>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</si>
  <si>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</si>
  <si>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</si>
  <si>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</si>
  <si>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</si>
  <si>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</si>
  <si>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</si>
  <si>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</si>
  <si>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</si>
  <si>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</si>
  <si>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</si>
  <si>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</si>
  <si>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</si>
  <si>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</si>
  <si>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</si>
  <si>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</si>
  <si>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</si>
  <si>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</si>
  <si>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</si>
  <si>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</si>
  <si>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</si>
  <si>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</si>
  <si>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</si>
  <si>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</si>
  <si>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</si>
  <si>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</si>
  <si>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</si>
  <si>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</si>
  <si>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</si>
  <si>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</si>
  <si>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</si>
  <si>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</si>
  <si>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</si>
  <si>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</si>
  <si>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</si>
  <si>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</si>
  <si>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</si>
  <si>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</si>
  <si>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</si>
  <si>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</si>
  <si>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</si>
  <si>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</si>
  <si>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</si>
  <si>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</si>
  <si>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</si>
  <si>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</si>
  <si>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</si>
  <si>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</si>
  <si>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</si>
  <si>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</si>
  <si>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</si>
  <si>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</si>
  <si>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</si>
  <si>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</si>
  <si>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</si>
  <si>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</si>
  <si>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</si>
  <si>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</si>
  <si>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</si>
  <si>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</si>
  <si>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</si>
  <si>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</si>
  <si>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</si>
  <si>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</si>
  <si>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</si>
  <si>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</si>
  <si>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</si>
  <si>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</si>
  <si>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</si>
  <si>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</si>
  <si>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</si>
  <si>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</si>
  <si>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</si>
  <si>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</si>
  <si>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</si>
  <si>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</si>
  <si>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</si>
  <si>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</si>
  <si>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</si>
  <si>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</si>
  <si>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</si>
  <si>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</si>
  <si>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</si>
  <si>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</si>
  <si>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</si>
  <si>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</si>
  <si>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</si>
  <si>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</si>
  <si>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</si>
  <si>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</si>
  <si>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</si>
  <si>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</si>
  <si>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</si>
  <si>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</si>
  <si>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</si>
  <si>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</si>
  <si>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</si>
  <si>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</si>
  <si>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</si>
  <si>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</si>
  <si>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</si>
  <si>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</si>
  <si>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</si>
  <si>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</si>
  <si>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</si>
  <si>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</si>
  <si>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</si>
  <si>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</si>
  <si>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</si>
  <si>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</si>
  <si>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</si>
  <si>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</si>
  <si>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</si>
  <si>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</si>
  <si>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</si>
  <si>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</si>
  <si>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</si>
  <si>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</si>
  <si>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</si>
  <si>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</si>
  <si>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</si>
  <si>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</si>
  <si>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</si>
  <si>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</si>
  <si>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</si>
  <si>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</si>
  <si>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</si>
  <si>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</si>
  <si>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</si>
  <si>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</si>
  <si>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</si>
  <si>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</si>
  <si>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</si>
  <si>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</si>
  <si>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</si>
  <si>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</si>
  <si>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</si>
  <si>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</si>
  <si>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</si>
  <si>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</si>
  <si>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</si>
  <si>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</si>
  <si>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</si>
  <si>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</si>
  <si>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</si>
  <si>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</si>
  <si>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</si>
  <si>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</si>
  <si>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</si>
  <si>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</si>
  <si>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</si>
  <si>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</si>
  <si>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</si>
  <si>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</si>
  <si>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</si>
  <si>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</si>
  <si>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</si>
  <si>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</si>
  <si>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</si>
  <si>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</si>
  <si>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</si>
  <si>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</si>
  <si>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</si>
  <si>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</si>
  <si>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</si>
  <si>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</si>
  <si>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</si>
  <si>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</si>
  <si>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</si>
  <si>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</si>
  <si>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</si>
  <si>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</si>
  <si>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</si>
  <si>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</si>
  <si>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</si>
  <si>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</si>
  <si>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</si>
  <si>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</si>
  <si>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</si>
  <si>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</si>
  <si>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</si>
  <si>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</si>
  <si>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</si>
  <si>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</si>
  <si>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</si>
  <si>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</si>
  <si>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</si>
  <si>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</si>
  <si>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</si>
  <si>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</si>
  <si>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</si>
  <si>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</si>
  <si>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</si>
  <si>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</si>
  <si>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</si>
  <si>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</si>
  <si>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</si>
  <si>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</si>
  <si>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</si>
  <si>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</si>
  <si>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</si>
  <si>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</si>
  <si>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</si>
  <si>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</si>
  <si>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</si>
  <si>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</si>
  <si>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</si>
  <si>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</si>
  <si>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</si>
  <si>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</si>
  <si>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</si>
  <si>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</si>
  <si>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</si>
  <si>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</si>
  <si>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</si>
  <si>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</si>
  <si>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</si>
  <si>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</si>
  <si>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</si>
  <si>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</si>
  <si>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</si>
  <si>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</si>
  <si>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</si>
  <si>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</si>
  <si>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</si>
  <si>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</si>
  <si>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</si>
  <si>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</si>
  <si>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</si>
  <si>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</si>
  <si>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</si>
  <si>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</si>
  <si>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</si>
  <si>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</si>
  <si>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</si>
  <si>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</si>
  <si>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</si>
  <si>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</si>
  <si>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</si>
  <si>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</si>
  <si>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</si>
  <si>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</si>
  <si>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</si>
  <si>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</si>
  <si>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</si>
  <si>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</si>
  <si>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</si>
  <si>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</si>
  <si>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</si>
  <si>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</si>
  <si>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</si>
  <si>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</si>
  <si>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</si>
  <si>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</si>
  <si>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</si>
  <si>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</si>
  <si>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</si>
  <si>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</si>
  <si>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</si>
  <si>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</si>
  <si>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</si>
  <si>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</si>
  <si>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</si>
  <si>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</si>
  <si>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</si>
  <si>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</si>
  <si>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</si>
  <si>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</si>
  <si>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</si>
  <si>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</si>
  <si>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</si>
  <si>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</si>
  <si>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</si>
  <si>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</si>
  <si>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</si>
  <si>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</si>
  <si>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</si>
  <si>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</si>
  <si>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</si>
  <si>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</si>
  <si>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</si>
  <si>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</si>
  <si>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</si>
  <si>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</si>
  <si>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</si>
  <si>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</si>
  <si>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</si>
  <si>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</si>
  <si>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</si>
  <si>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</si>
  <si>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</si>
  <si>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</si>
  <si>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</si>
  <si>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</si>
  <si>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</si>
  <si>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</si>
  <si>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</si>
  <si>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</si>
  <si>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</si>
  <si>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</si>
  <si>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</si>
  <si>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</si>
  <si>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</si>
  <si>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</si>
  <si>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</si>
  <si>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</si>
  <si>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</si>
  <si>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</si>
  <si>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</si>
  <si>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</si>
  <si>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</si>
  <si>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</si>
  <si>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</si>
  <si>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</si>
  <si>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</si>
  <si>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</si>
  <si>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</si>
  <si>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</si>
  <si>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</si>
  <si>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</si>
  <si>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</si>
  <si>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</si>
  <si>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</si>
  <si>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</si>
  <si>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</si>
  <si>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</si>
  <si>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</si>
  <si>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</si>
  <si>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</si>
  <si>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</si>
  <si>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</si>
  <si>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</si>
  <si>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</si>
  <si>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</si>
  <si>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</si>
  <si>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</si>
  <si>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</si>
  <si>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</si>
  <si>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</si>
  <si>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</si>
  <si>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</si>
  <si>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</si>
  <si>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</si>
  <si>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</si>
  <si>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</si>
  <si>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</si>
  <si>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</si>
  <si>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</si>
  <si>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</si>
  <si>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</si>
  <si>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</si>
  <si>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</si>
  <si>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</si>
  <si>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</si>
  <si>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</si>
  <si>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</si>
  <si>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</si>
  <si>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</si>
  <si>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</si>
  <si>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</si>
  <si>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</si>
  <si>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</si>
  <si>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</si>
  <si>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</si>
  <si>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</si>
  <si>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</si>
  <si>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</si>
  <si>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</si>
  <si>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</si>
  <si>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</si>
  <si>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</si>
  <si>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</si>
  <si>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</si>
  <si>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</si>
  <si>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</si>
  <si>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</si>
  <si>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</si>
  <si>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</si>
  <si>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</si>
  <si>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</si>
  <si>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</si>
  <si>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</si>
  <si>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</si>
  <si>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</si>
  <si>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</si>
  <si>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</si>
  <si>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</si>
  <si>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</si>
  <si>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</si>
  <si>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</si>
  <si>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</si>
  <si>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</si>
  <si>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</si>
  <si>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</si>
  <si>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</si>
  <si>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</si>
  <si>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</si>
  <si>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</si>
  <si>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</si>
  <si>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</si>
  <si>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</si>
  <si>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</si>
  <si>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</si>
  <si>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</si>
  <si>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</si>
  <si>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</si>
  <si>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</si>
  <si>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</si>
  <si>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</si>
  <si>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</si>
  <si>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</si>
  <si>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</si>
  <si>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</si>
  <si>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</si>
  <si>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</si>
  <si>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</si>
  <si>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</si>
  <si>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</si>
  <si>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</si>
  <si>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</si>
  <si>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</si>
  <si>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</si>
  <si>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</si>
  <si>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</si>
  <si>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</si>
  <si>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</si>
  <si>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</si>
  <si>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</si>
  <si>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</si>
  <si>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</si>
  <si>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</si>
  <si>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</si>
  <si>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</si>
  <si>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</si>
  <si>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</si>
  <si>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</si>
  <si>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</si>
  <si>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</si>
  <si>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</si>
  <si>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</si>
  <si>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</si>
  <si>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</si>
  <si>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</si>
  <si>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</si>
  <si>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</si>
  <si>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</si>
  <si>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</si>
  <si>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</si>
  <si>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</si>
  <si>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</si>
  <si>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</si>
  <si>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</si>
  <si>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</si>
  <si>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</si>
  <si>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</si>
  <si>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</si>
  <si>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</si>
  <si>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</si>
  <si>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</si>
  <si>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</si>
  <si>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</si>
  <si>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</si>
  <si>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</si>
  <si>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</si>
  <si>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</si>
  <si>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</si>
  <si>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</si>
  <si>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</si>
  <si>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</si>
  <si>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</si>
  <si>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</si>
  <si>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</si>
  <si>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</si>
  <si>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</si>
  <si>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</si>
  <si>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</si>
  <si>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</si>
  <si>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</si>
  <si>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</si>
  <si>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</si>
  <si>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</si>
  <si>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</si>
  <si>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</si>
  <si>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</si>
  <si>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</si>
  <si>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</si>
  <si>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</si>
  <si>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</si>
  <si>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</si>
  <si>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</si>
  <si>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</si>
  <si>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</si>
  <si>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</si>
  <si>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</si>
  <si>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</si>
  <si>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</si>
  <si>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</si>
  <si>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</si>
  <si>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</si>
  <si>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</si>
  <si>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</si>
  <si>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</si>
  <si>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</si>
  <si>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</si>
  <si>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</si>
  <si>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</si>
  <si>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</si>
  <si>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</si>
  <si>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</si>
  <si>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</si>
  <si>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</si>
  <si>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</si>
  <si>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</si>
  <si>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</si>
  <si>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</si>
  <si>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</si>
  <si>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</si>
  <si>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</si>
  <si>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</si>
  <si>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</si>
  <si>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</si>
  <si>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</si>
  <si>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</si>
  <si>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</si>
  <si>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</si>
  <si>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</si>
  <si>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</si>
  <si>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</si>
  <si>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</si>
  <si>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</si>
  <si>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</si>
  <si>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</si>
  <si>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</si>
  <si>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</si>
  <si>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</si>
  <si>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</si>
  <si>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</si>
  <si>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</si>
  <si>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</si>
  <si>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</si>
  <si>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</si>
  <si>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</si>
  <si>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</si>
  <si>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</si>
  <si>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</si>
  <si>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</si>
  <si>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</si>
  <si>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</si>
  <si>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</si>
  <si>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</si>
  <si>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</si>
  <si>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</si>
  <si>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</si>
  <si>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</si>
  <si>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</si>
  <si>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</si>
  <si>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</si>
  <si>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</si>
  <si>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</si>
  <si>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</si>
  <si>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</si>
  <si>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</si>
  <si>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</si>
  <si>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</si>
  <si>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</si>
  <si>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</si>
  <si>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</si>
  <si>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</si>
  <si>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</si>
  <si>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</si>
  <si>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</si>
  <si>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</si>
  <si>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</si>
  <si>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</si>
  <si>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</si>
  <si>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</si>
  <si>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</si>
  <si>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</si>
  <si>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</si>
  <si>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</si>
  <si>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</si>
  <si>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</si>
  <si>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</si>
  <si>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</si>
  <si>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</si>
  <si>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</si>
  <si>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</si>
  <si>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</si>
  <si>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</si>
  <si>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</si>
  <si>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</si>
  <si>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</si>
  <si>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</si>
  <si>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</si>
  <si>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</si>
  <si>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</si>
  <si>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</si>
  <si>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</si>
  <si>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</si>
  <si>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</si>
  <si>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</si>
  <si>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</si>
  <si>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</si>
  <si>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</si>
  <si>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</si>
  <si>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</si>
  <si>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</si>
  <si>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</si>
  <si>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</si>
  <si>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</si>
  <si>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</si>
  <si>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</si>
  <si>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</si>
  <si>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</si>
  <si>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</si>
  <si>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</si>
  <si>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</si>
  <si>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</si>
  <si>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</si>
  <si>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</si>
  <si>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</si>
  <si>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</si>
  <si>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</si>
  <si>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</si>
  <si>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</si>
  <si>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</si>
  <si>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</si>
  <si>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</si>
  <si>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</si>
  <si>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</si>
  <si>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</si>
  <si>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</si>
  <si>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</si>
  <si>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</si>
  <si>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</si>
  <si>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</si>
  <si>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</si>
  <si>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</si>
  <si>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</si>
  <si>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</si>
  <si>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</si>
  <si>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</si>
  <si>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</si>
  <si>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</si>
  <si>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</si>
  <si>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</si>
  <si>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</si>
  <si>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</si>
  <si>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</si>
  <si>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</si>
  <si>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</si>
  <si>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</si>
  <si>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</si>
  <si>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</si>
  <si>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</si>
  <si>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</si>
  <si>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</si>
  <si>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</si>
  <si>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</si>
  <si>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</si>
  <si>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</si>
  <si>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</si>
  <si>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</si>
  <si>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</si>
  <si>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</si>
  <si>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</si>
  <si>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</si>
  <si>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</si>
  <si>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</si>
  <si>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</si>
  <si>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</si>
  <si>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</si>
  <si>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</si>
  <si>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</si>
  <si>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</si>
  <si>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</si>
  <si>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</si>
  <si>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</si>
  <si>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</si>
  <si>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</si>
  <si>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</si>
  <si>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</si>
  <si>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</si>
  <si>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</si>
  <si>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</si>
  <si>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</si>
  <si>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</si>
  <si>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</si>
  <si>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</si>
  <si>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</si>
  <si>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</si>
  <si>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</si>
  <si>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</si>
  <si>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</si>
  <si>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</si>
  <si>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</si>
  <si>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</si>
  <si>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</si>
  <si>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</si>
  <si>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</si>
  <si>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</si>
  <si>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</si>
  <si>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</si>
  <si>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</si>
  <si>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</si>
  <si>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</si>
  <si>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</si>
  <si>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</si>
  <si>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</si>
  <si>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</si>
  <si>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</si>
  <si>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</si>
  <si>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</si>
  <si>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</si>
  <si>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</si>
  <si>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</si>
  <si>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</si>
  <si>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</si>
  <si>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</si>
  <si>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</si>
  <si>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</si>
  <si>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</si>
  <si>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</si>
  <si>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</si>
  <si>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</si>
  <si>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</si>
  <si>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</si>
  <si>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</si>
  <si>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</si>
  <si>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</si>
  <si>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</si>
  <si>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</si>
  <si>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</si>
  <si>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</si>
  <si>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</si>
  <si>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</si>
  <si>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</si>
  <si>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</si>
  <si>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</si>
  <si>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</si>
  <si>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</si>
  <si>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</si>
  <si>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</si>
  <si>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</si>
  <si>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</si>
  <si>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</si>
  <si>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</si>
  <si>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</si>
  <si>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</si>
  <si>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</si>
  <si>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</si>
  <si>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</si>
  <si>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</si>
  <si>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</si>
  <si>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</si>
  <si>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</si>
  <si>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</si>
  <si>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</si>
  <si>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</si>
  <si>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</si>
  <si>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</si>
  <si>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</si>
  <si>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</si>
  <si>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</si>
  <si>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</si>
  <si>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</si>
  <si>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</si>
  <si>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</si>
  <si>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</si>
  <si>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</si>
  <si>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</si>
  <si>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</si>
  <si>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</si>
  <si>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</si>
  <si>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</si>
  <si>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</si>
  <si>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</si>
  <si>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</si>
  <si>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</si>
  <si>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</si>
  <si>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</si>
  <si>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</si>
  <si>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</si>
  <si>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</si>
  <si>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</si>
  <si>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</si>
  <si>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</si>
  <si>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</si>
  <si>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</si>
  <si>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</si>
  <si>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</si>
  <si>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</si>
  <si>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</si>
  <si>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</si>
  <si>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</si>
  <si>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</si>
  <si>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</si>
  <si>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</si>
  <si>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</si>
  <si>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</si>
  <si>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</si>
  <si>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</si>
  <si>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</si>
  <si>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</si>
  <si>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</si>
  <si>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</si>
  <si>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</si>
  <si>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</si>
  <si>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</si>
  <si>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</si>
  <si>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</si>
  <si>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</si>
  <si>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</si>
  <si>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</si>
  <si>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</si>
  <si>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</si>
  <si>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</si>
  <si>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</si>
  <si>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</si>
  <si>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</si>
  <si>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</si>
  <si>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</si>
  <si>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</si>
  <si>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</si>
  <si>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</si>
  <si>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</si>
  <si>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</si>
  <si>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</si>
  <si>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</si>
  <si>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</si>
  <si>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</si>
  <si>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</si>
  <si>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</si>
  <si>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</si>
  <si>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</si>
  <si>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</si>
  <si>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</si>
  <si>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</si>
  <si>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</si>
  <si>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</si>
  <si>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</si>
  <si>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</si>
  <si>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</si>
  <si>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</si>
  <si>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</si>
  <si>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</si>
  <si>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</si>
  <si>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</si>
  <si>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</si>
  <si>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</si>
  <si>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</si>
  <si>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</si>
  <si>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</si>
  <si>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</si>
  <si>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</si>
  <si>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</si>
  <si>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</si>
  <si>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</si>
  <si>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</si>
  <si>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</si>
  <si>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</si>
  <si>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</si>
  <si>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</si>
  <si>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</si>
  <si>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</si>
  <si>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</si>
  <si>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</si>
  <si>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</si>
  <si>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</si>
  <si>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</si>
  <si>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</si>
  <si>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</si>
  <si>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</si>
  <si>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</si>
  <si>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</si>
  <si>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</si>
  <si>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</si>
  <si>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</si>
  <si>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</si>
  <si>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</si>
  <si>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</si>
  <si>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</si>
  <si>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</si>
  <si>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</si>
  <si>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</si>
  <si>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</si>
  <si>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</si>
  <si>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</si>
  <si>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</si>
  <si>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</si>
  <si>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</si>
  <si>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</si>
  <si>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</si>
  <si>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</si>
  <si>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</si>
  <si>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</si>
  <si>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</si>
  <si>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</si>
  <si>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</si>
  <si>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</si>
  <si>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</si>
  <si>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</si>
  <si>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</si>
  <si>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</si>
  <si>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</si>
  <si>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</si>
  <si>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</si>
  <si>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</si>
  <si>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</si>
  <si>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</si>
  <si>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</si>
  <si>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</si>
  <si>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</si>
  <si>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</si>
  <si>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</si>
  <si>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</si>
  <si>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</si>
  <si>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</si>
  <si>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</si>
  <si>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</si>
  <si>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</si>
  <si>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</si>
  <si>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</si>
  <si>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</si>
  <si>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</si>
  <si>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</si>
  <si>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</si>
  <si>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</si>
  <si>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</si>
  <si>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</si>
  <si>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</si>
  <si>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</si>
  <si>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</si>
  <si>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</si>
  <si>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</si>
  <si>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</si>
  <si>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</si>
  <si>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</si>
  <si>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</si>
  <si>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</si>
  <si>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</si>
  <si>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</si>
  <si>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</si>
  <si>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</si>
  <si>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</si>
  <si>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</si>
  <si>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</si>
  <si>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</si>
  <si>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</si>
  <si>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</si>
  <si>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</si>
  <si>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</si>
  <si>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</si>
  <si>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</si>
  <si>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</si>
  <si>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</si>
  <si>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</si>
  <si>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</si>
  <si>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</si>
  <si>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</si>
  <si>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</si>
  <si>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</si>
  <si>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</si>
  <si>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</si>
  <si>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</si>
  <si>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</si>
  <si>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</si>
  <si>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</si>
  <si>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</si>
  <si>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</si>
  <si>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</si>
  <si>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</si>
  <si>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</si>
  <si>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</si>
  <si>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</si>
  <si>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</si>
  <si>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</si>
  <si>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</si>
  <si>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</si>
  <si>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</si>
  <si>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</si>
  <si>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</si>
  <si>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</si>
  <si>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</si>
  <si>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</si>
  <si>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</si>
  <si>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</si>
  <si>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</si>
  <si>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</si>
  <si>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</si>
  <si>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</si>
  <si>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</si>
  <si>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</si>
  <si>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</si>
  <si>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</si>
  <si>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</si>
  <si>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</si>
  <si>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</si>
  <si>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</si>
  <si>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</si>
  <si>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</si>
  <si>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</si>
  <si>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</si>
  <si>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</si>
  <si>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</si>
  <si>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</si>
  <si>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</si>
  <si>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</si>
  <si>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</si>
  <si>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</si>
  <si>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</si>
  <si>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</si>
  <si>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</si>
  <si>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</si>
  <si>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</si>
  <si>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</si>
  <si>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</si>
  <si>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</si>
  <si>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</si>
  <si>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</si>
  <si>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</si>
  <si>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</si>
  <si>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</si>
  <si>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</si>
  <si>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</si>
  <si>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</si>
  <si>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</si>
  <si>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</si>
  <si>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</si>
  <si>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</si>
  <si>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</si>
  <si>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</si>
  <si>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</si>
  <si>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</si>
  <si>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</si>
  <si>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</si>
  <si>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</si>
  <si>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</si>
  <si>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</si>
  <si>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</si>
  <si>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</si>
  <si>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</si>
  <si>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</si>
  <si>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</si>
  <si>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</si>
  <si>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</si>
  <si>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</si>
  <si>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</si>
  <si>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</si>
  <si>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</si>
  <si>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</si>
  <si>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</si>
  <si>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</si>
  <si>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</si>
  <si>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</si>
  <si>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</si>
  <si>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</si>
  <si>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</si>
  <si>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</si>
  <si>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</si>
  <si>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</si>
  <si>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</si>
  <si>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</si>
  <si>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</si>
  <si>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</si>
  <si>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</si>
  <si>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</si>
  <si>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</si>
  <si>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</si>
  <si>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</si>
  <si>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</si>
  <si>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</si>
  <si>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</si>
  <si>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</si>
  <si>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</si>
  <si>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</si>
  <si>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</si>
  <si>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</si>
  <si>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</si>
  <si>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</si>
  <si>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</si>
  <si>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</si>
  <si>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</si>
  <si>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</si>
  <si>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</si>
  <si>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</si>
  <si>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</si>
  <si>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</si>
  <si>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</si>
  <si>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</si>
  <si>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</si>
  <si>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</si>
  <si>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</si>
  <si>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</si>
  <si>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</si>
  <si>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</si>
  <si>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</si>
  <si>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</si>
  <si>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</si>
  <si>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</si>
  <si>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</si>
  <si>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</si>
  <si>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</si>
  <si>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</si>
  <si>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</si>
  <si>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</si>
  <si>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</si>
  <si>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</si>
  <si>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</si>
  <si>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</si>
  <si>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</si>
  <si>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</si>
  <si>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</si>
  <si>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</si>
  <si>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</si>
  <si>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</si>
  <si>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</si>
  <si>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</si>
  <si>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</si>
  <si>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</si>
  <si>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</si>
  <si>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</si>
  <si>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</si>
  <si>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</si>
  <si>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</si>
  <si>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</si>
  <si>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</si>
  <si>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</si>
  <si>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</si>
  <si>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</si>
  <si>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</si>
  <si>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</si>
  <si>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</si>
  <si>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</si>
  <si>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</si>
  <si>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</si>
  <si>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</si>
  <si>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</si>
  <si>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</si>
  <si>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</si>
  <si>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</si>
  <si>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</si>
  <si>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</si>
  <si>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</si>
  <si>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</si>
  <si>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</si>
  <si>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</si>
  <si>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</si>
  <si>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</si>
  <si>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</si>
  <si>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</si>
  <si>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</si>
  <si>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</si>
  <si>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</si>
  <si>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</si>
  <si>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</si>
  <si>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</si>
  <si>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</si>
  <si>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</si>
  <si>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</si>
  <si>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</si>
  <si>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</si>
  <si>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</si>
  <si>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</si>
  <si>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</si>
  <si>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</si>
  <si>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</si>
  <si>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</si>
  <si>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</si>
  <si>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</si>
  <si>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</si>
  <si>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</si>
  <si>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</si>
  <si>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</si>
  <si>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</si>
  <si>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</si>
  <si>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</si>
  <si>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</si>
  <si>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</si>
  <si>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</si>
  <si>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</si>
  <si>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</si>
  <si>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</si>
  <si>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</si>
  <si>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</si>
  <si>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</si>
  <si>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</si>
  <si>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</si>
  <si>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</si>
  <si>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</si>
  <si>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</si>
  <si>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</si>
  <si>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</si>
  <si>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</si>
  <si>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</si>
  <si>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</si>
  <si>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</si>
  <si>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</si>
  <si>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</si>
  <si>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</si>
  <si>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</si>
  <si>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</si>
  <si>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</si>
  <si>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</si>
  <si>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</si>
  <si>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</si>
  <si>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</si>
  <si>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</si>
  <si>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</si>
  <si>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</si>
  <si>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</si>
  <si>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</si>
  <si>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</si>
  <si>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</si>
  <si>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</si>
  <si>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</si>
  <si>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</si>
  <si>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</si>
  <si>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</si>
  <si>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</si>
  <si>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</si>
  <si>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</si>
  <si>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</si>
  <si>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</si>
  <si>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</si>
  <si>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</si>
  <si>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</si>
  <si>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</si>
  <si>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</si>
  <si>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</si>
  <si>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</si>
  <si>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</si>
  <si>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</si>
  <si>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</si>
  <si>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</si>
  <si>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</si>
  <si>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</si>
  <si>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</si>
  <si>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</si>
  <si>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</si>
  <si>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</si>
  <si>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</si>
  <si>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</si>
  <si>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</si>
  <si>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</si>
  <si>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</si>
  <si>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</si>
  <si>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</si>
  <si>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</si>
  <si>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</si>
  <si>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</si>
  <si>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</si>
  <si>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</si>
  <si>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</si>
  <si>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</si>
  <si>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</si>
  <si>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</si>
  <si>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</si>
  <si>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</si>
  <si>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</si>
  <si>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</si>
  <si>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</si>
  <si>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</si>
  <si>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</si>
  <si>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</si>
  <si>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</si>
  <si>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</si>
  <si>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</si>
  <si>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</si>
  <si>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</si>
  <si>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</si>
  <si>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</si>
  <si>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</si>
  <si>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</si>
  <si>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</si>
  <si>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</si>
  <si>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</si>
  <si>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</si>
  <si>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</si>
  <si>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</si>
  <si>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</si>
  <si>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</si>
  <si>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</si>
  <si>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</si>
  <si>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</si>
  <si>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</si>
  <si>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</si>
  <si>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</si>
  <si>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</si>
  <si>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</si>
  <si>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</si>
  <si>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</si>
  <si>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</si>
  <si>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</si>
  <si>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</si>
  <si>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</si>
  <si>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</si>
  <si>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</si>
  <si>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</si>
  <si>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</si>
  <si>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</si>
  <si>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</si>
  <si>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</si>
  <si>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</si>
  <si>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</si>
  <si>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</si>
  <si>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</si>
  <si>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</si>
  <si>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</si>
  <si>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</si>
  <si>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</si>
  <si>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</si>
  <si>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</si>
  <si>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</si>
  <si>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</si>
  <si>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</si>
  <si>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</si>
  <si>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</si>
  <si>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</si>
  <si>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</si>
  <si>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</si>
  <si>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</si>
  <si>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</si>
  <si>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</si>
  <si>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</si>
  <si>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</si>
  <si>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</si>
  <si>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</si>
  <si>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</si>
  <si>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</si>
  <si>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</si>
  <si>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</si>
  <si>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</si>
  <si>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</si>
  <si>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</si>
  <si>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</si>
  <si>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</si>
  <si>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</si>
  <si>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</si>
  <si>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</si>
  <si>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</si>
  <si>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</si>
  <si>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</si>
  <si>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</si>
  <si>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</si>
  <si>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</si>
  <si>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</si>
  <si>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</si>
  <si>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</si>
  <si>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</si>
  <si>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</si>
  <si>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</si>
  <si>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</si>
  <si>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</si>
  <si>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</si>
  <si>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</si>
  <si>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</si>
  <si>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</si>
  <si>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</si>
  <si>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</si>
  <si>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</si>
  <si>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</si>
  <si>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</si>
  <si>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</si>
  <si>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</si>
  <si>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</si>
  <si>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</si>
  <si>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</si>
  <si>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</si>
  <si>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</si>
  <si>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</si>
  <si>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</si>
  <si>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</si>
  <si>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</si>
  <si>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</si>
  <si>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</si>
  <si>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</si>
  <si>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</si>
  <si>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</si>
  <si>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</si>
  <si>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</si>
  <si>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</si>
  <si>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</si>
  <si>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</si>
  <si>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</si>
  <si>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</si>
  <si>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</si>
  <si>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</si>
  <si>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</si>
  <si>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</si>
  <si>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</si>
  <si>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</si>
  <si>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</si>
  <si>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</si>
  <si>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</si>
  <si>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</si>
  <si>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</si>
  <si>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</si>
  <si>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</si>
  <si>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</si>
  <si>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</si>
  <si>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</si>
  <si>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</si>
  <si>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</si>
  <si>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</si>
  <si>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</si>
  <si>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</si>
  <si>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</si>
  <si>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</si>
  <si>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</si>
  <si>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</si>
  <si>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</si>
  <si>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</si>
  <si>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</si>
  <si>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</si>
  <si>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</si>
  <si>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</si>
  <si>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</si>
  <si>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</si>
  <si>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</si>
  <si>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</si>
  <si>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</si>
  <si>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</si>
  <si>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</si>
  <si>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</si>
  <si>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</si>
  <si>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</si>
  <si>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</si>
  <si>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</si>
  <si>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</si>
  <si>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</si>
  <si>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</si>
  <si>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</si>
  <si>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</si>
  <si>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</si>
  <si>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</si>
  <si>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</si>
  <si>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</si>
  <si>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</si>
  <si>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</si>
  <si>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</si>
  <si>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</si>
  <si>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</si>
  <si>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</si>
  <si>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</si>
  <si>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</si>
  <si>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</si>
  <si>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</si>
  <si>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</si>
  <si>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</si>
  <si>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</si>
  <si>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</si>
  <si>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</si>
  <si>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</si>
  <si>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</si>
  <si>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</si>
  <si>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</si>
  <si>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</si>
  <si>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</si>
  <si>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</si>
  <si>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</si>
  <si>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</si>
  <si>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</si>
  <si>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</si>
  <si>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</si>
  <si>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</si>
  <si>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</si>
  <si>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</si>
  <si>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</si>
  <si>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</si>
  <si>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</si>
  <si>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</si>
  <si>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</si>
  <si>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</si>
  <si>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</si>
  <si>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</si>
  <si>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</si>
  <si>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</si>
  <si>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</si>
  <si>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</si>
  <si>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</si>
  <si>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</si>
  <si>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</si>
  <si>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</si>
  <si>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</si>
  <si>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</si>
  <si>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</si>
  <si>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</si>
  <si>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</si>
  <si>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</si>
  <si>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</si>
  <si>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</si>
  <si>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</si>
  <si>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</si>
  <si>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</si>
  <si>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</si>
  <si>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</si>
  <si>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</si>
  <si>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</si>
  <si>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</si>
  <si>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</si>
  <si>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</si>
  <si>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</si>
  <si>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</si>
  <si>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</si>
  <si>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</si>
  <si>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</si>
  <si>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</si>
  <si>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</si>
  <si>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</si>
  <si>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</si>
  <si>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</si>
  <si>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</si>
  <si>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</si>
  <si>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</si>
  <si>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</si>
  <si>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</si>
  <si>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</si>
  <si>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</si>
  <si>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</si>
  <si>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</si>
  <si>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</si>
  <si>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</si>
  <si>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</si>
  <si>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</si>
  <si>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</si>
  <si>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</si>
  <si>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</si>
  <si>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</si>
  <si>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</si>
  <si>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</si>
  <si>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</si>
  <si>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</si>
  <si>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</si>
  <si>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</si>
  <si>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</si>
  <si>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</si>
  <si>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</si>
  <si>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</si>
  <si>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</si>
  <si>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</si>
  <si>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</si>
  <si>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</si>
  <si>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</si>
  <si>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</si>
  <si>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</si>
  <si>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</si>
  <si>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</si>
  <si>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</si>
  <si>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</si>
  <si>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</si>
  <si>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</si>
  <si>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</si>
  <si>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</si>
  <si>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</si>
  <si>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</si>
  <si>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</si>
  <si>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</si>
  <si>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</si>
  <si>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</si>
  <si>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</si>
  <si>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</si>
  <si>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</si>
  <si>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</si>
  <si>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</si>
  <si>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</si>
  <si>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</si>
  <si>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</si>
  <si>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</si>
  <si>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</si>
  <si>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</si>
  <si>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</si>
  <si>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</si>
  <si>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</si>
  <si>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</si>
  <si>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</si>
  <si>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</si>
  <si>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</si>
  <si>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</si>
  <si>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</si>
  <si>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</si>
  <si>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</si>
  <si>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</si>
  <si>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</si>
  <si>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</si>
  <si>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</si>
  <si>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</si>
  <si>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</si>
  <si>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</si>
  <si>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</si>
  <si>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</si>
  <si>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</si>
  <si>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</si>
  <si>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</si>
  <si>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</si>
  <si>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</si>
  <si>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</si>
  <si>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</si>
  <si>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</si>
  <si>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</si>
  <si>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</si>
  <si>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</si>
  <si>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</si>
  <si>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</si>
  <si>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</si>
  <si>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</si>
  <si>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</si>
  <si>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</si>
  <si>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</si>
  <si>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</si>
  <si>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</si>
  <si>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</si>
  <si>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</si>
  <si>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</si>
  <si>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</si>
  <si>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</si>
  <si>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</si>
  <si>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</si>
  <si>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</si>
  <si>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</si>
  <si>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</si>
  <si>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</si>
  <si>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</si>
  <si>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</si>
  <si>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</si>
  <si>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</si>
  <si>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</si>
  <si>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</si>
  <si>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</si>
  <si>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</si>
  <si>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</si>
  <si>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</si>
  <si>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</si>
  <si>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</si>
  <si>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</si>
  <si>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</si>
  <si>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</si>
  <si>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</si>
  <si>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</si>
  <si>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</si>
  <si>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</si>
  <si>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</si>
  <si>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</si>
  <si>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</si>
  <si>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</si>
  <si>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</si>
  <si>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</si>
  <si>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</si>
  <si>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</si>
  <si>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</si>
  <si>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</si>
  <si>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</si>
  <si>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</si>
  <si>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</si>
  <si>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</si>
  <si>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</si>
  <si>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</si>
  <si>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</si>
  <si>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</si>
  <si>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</si>
  <si>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</si>
  <si>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</si>
  <si>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</si>
  <si>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</si>
  <si>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</si>
  <si>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</si>
  <si>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</si>
  <si>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</si>
  <si>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</si>
  <si>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</si>
  <si>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</si>
  <si>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</si>
  <si>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</si>
  <si>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</si>
  <si>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</si>
  <si>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</si>
  <si>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</si>
  <si>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</si>
  <si>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</si>
  <si>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</si>
  <si>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</si>
  <si>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</si>
  <si>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</si>
  <si>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</si>
  <si>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</si>
  <si>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</si>
  <si>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</si>
  <si>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</si>
  <si>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</si>
  <si>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</si>
  <si>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</si>
  <si>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</si>
  <si>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</si>
  <si>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</si>
  <si>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</si>
  <si>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</si>
  <si>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</si>
  <si>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</si>
  <si>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</si>
  <si>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</si>
  <si>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</si>
  <si>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</si>
  <si>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</si>
  <si>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</si>
  <si>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</si>
  <si>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</si>
  <si>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</si>
  <si>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</si>
  <si>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</si>
  <si>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</si>
  <si>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</si>
  <si>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</si>
  <si>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</si>
  <si>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</si>
  <si>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</si>
  <si>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</si>
  <si>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</si>
  <si>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</si>
  <si>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</si>
  <si>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</si>
  <si>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</si>
  <si>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</si>
  <si>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</si>
  <si>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</si>
  <si>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</si>
  <si>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</si>
  <si>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</si>
  <si>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</si>
  <si>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</si>
  <si>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</si>
  <si>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</si>
  <si>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</si>
  <si>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</si>
  <si>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</si>
  <si>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</si>
  <si>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</si>
  <si>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</si>
  <si>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</si>
  <si>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</si>
  <si>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</si>
  <si>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</si>
  <si>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</si>
  <si>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</si>
  <si>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</si>
  <si>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</si>
  <si>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</si>
  <si>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</si>
  <si>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</si>
  <si>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</si>
  <si>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</si>
  <si>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</si>
  <si>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</si>
  <si>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</si>
  <si>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</si>
  <si>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</si>
  <si>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</si>
  <si>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</si>
  <si>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</si>
  <si>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</si>
  <si>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</si>
  <si>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</si>
  <si>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</si>
  <si>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</si>
  <si>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</si>
  <si>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</si>
  <si>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</si>
  <si>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</si>
  <si>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</si>
  <si>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</si>
  <si>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</si>
  <si>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</si>
  <si>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</si>
  <si>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</si>
  <si>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</si>
  <si>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</si>
  <si>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</si>
  <si>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</si>
  <si>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</si>
  <si>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</si>
  <si>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</si>
  <si>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</si>
  <si>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</si>
  <si>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</si>
  <si>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</si>
  <si>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</si>
  <si>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</si>
  <si>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</si>
  <si>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</si>
  <si>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</si>
  <si>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</si>
  <si>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</si>
  <si>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</si>
  <si>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</si>
  <si>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</si>
  <si>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</si>
  <si>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</si>
  <si>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</si>
  <si>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</si>
  <si>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</si>
  <si>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</si>
  <si>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</si>
  <si>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</si>
  <si>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</si>
  <si>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</si>
  <si>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</si>
  <si>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</si>
  <si>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</si>
  <si>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</si>
  <si>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</si>
  <si>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</si>
  <si>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</si>
  <si>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</si>
  <si>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</si>
  <si>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</si>
  <si>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</si>
  <si>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</si>
  <si>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</si>
  <si>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</si>
  <si>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</si>
  <si>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</si>
  <si>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</si>
  <si>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</si>
  <si>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</si>
  <si>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</si>
  <si>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</si>
  <si>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</si>
  <si>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</si>
  <si>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</si>
  <si>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</si>
  <si>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</si>
  <si>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</si>
  <si>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</si>
  <si>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</si>
  <si>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</si>
  <si>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</si>
  <si>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</si>
  <si>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</si>
  <si>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</si>
  <si>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</si>
  <si>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</si>
  <si>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</si>
  <si>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</si>
  <si>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</si>
  <si>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</si>
  <si>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</si>
  <si>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</si>
  <si>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</si>
  <si>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</si>
  <si>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</si>
  <si>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</si>
  <si>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</si>
  <si>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</si>
  <si>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</si>
  <si>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</si>
  <si>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</si>
  <si>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</si>
  <si>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</si>
  <si>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</si>
  <si>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</si>
  <si>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</si>
  <si>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</si>
  <si>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</si>
  <si>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</si>
  <si>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</si>
  <si>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</si>
  <si>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</si>
  <si>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</si>
  <si>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</si>
  <si>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</si>
  <si>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</si>
  <si>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</si>
  <si>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</si>
  <si>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</si>
  <si>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</si>
  <si>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</si>
  <si>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</si>
  <si>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</si>
  <si>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</si>
  <si>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</si>
  <si>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</si>
  <si>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</si>
  <si>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</si>
  <si>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</si>
  <si>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</si>
  <si>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</si>
  <si>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</si>
  <si>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</si>
  <si>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</si>
  <si>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</si>
  <si>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</si>
  <si>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</si>
  <si>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</si>
  <si>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</si>
  <si>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</si>
  <si>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</si>
  <si>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</si>
  <si>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</si>
  <si>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</si>
  <si>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</si>
  <si>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</si>
  <si>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</si>
  <si>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</si>
  <si>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</si>
  <si>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</si>
  <si>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</si>
  <si>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</si>
  <si>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</si>
  <si>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</si>
  <si>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</si>
  <si>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</si>
  <si>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</si>
  <si>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</si>
  <si>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</si>
  <si>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</si>
  <si>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</si>
  <si>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</si>
  <si>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</si>
  <si>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</si>
  <si>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</si>
  <si>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</si>
  <si>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</si>
  <si>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</si>
  <si>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</si>
  <si>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</si>
  <si>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</si>
  <si>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</si>
  <si>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</si>
  <si>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</si>
  <si>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</si>
  <si>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</si>
  <si>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</si>
  <si>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</si>
  <si>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</si>
  <si>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</si>
  <si>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</si>
  <si>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</si>
  <si>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</si>
  <si>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</si>
  <si>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</si>
  <si>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</si>
  <si>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</si>
  <si>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</si>
  <si>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</si>
  <si>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</si>
  <si>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</si>
  <si>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</si>
  <si>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</si>
  <si>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</si>
  <si>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</si>
  <si>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</si>
  <si>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</si>
  <si>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</si>
  <si>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</si>
  <si>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</si>
  <si>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</si>
  <si>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</si>
  <si>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</si>
  <si>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</si>
  <si>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</si>
  <si>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</si>
  <si>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</si>
  <si>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</si>
  <si>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</si>
  <si>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</si>
  <si>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</si>
  <si>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</si>
  <si>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</si>
  <si>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</si>
  <si>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</si>
  <si>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</si>
  <si>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</si>
  <si>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</si>
  <si>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</si>
  <si>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</si>
  <si>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</si>
  <si>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</si>
  <si>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</si>
  <si>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</si>
  <si>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</si>
  <si>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</si>
  <si>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</si>
  <si>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</si>
  <si>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</si>
  <si>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</si>
  <si>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</si>
  <si>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</si>
  <si>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</si>
  <si>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</si>
  <si>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</si>
  <si>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</si>
  <si>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</si>
  <si>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</si>
  <si>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</si>
  <si>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</si>
  <si>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</si>
  <si>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</si>
  <si>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</si>
  <si>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</si>
  <si>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</si>
  <si>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</si>
  <si>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</si>
  <si>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</si>
  <si>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</si>
  <si>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</si>
  <si>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</si>
  <si>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</si>
  <si>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</si>
  <si>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</si>
  <si>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</si>
  <si>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</si>
  <si>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</si>
  <si>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</si>
  <si>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</si>
  <si>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</si>
  <si>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</si>
  <si>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</si>
  <si>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</si>
  <si>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</si>
  <si>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</si>
  <si>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</si>
  <si>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</si>
  <si>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</si>
  <si>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</si>
  <si>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</si>
  <si>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</si>
  <si>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</si>
  <si>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</si>
  <si>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</si>
  <si>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</si>
  <si>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</si>
  <si>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</si>
  <si>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</si>
  <si>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</si>
  <si>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</si>
  <si>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</si>
  <si>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</si>
  <si>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</si>
  <si>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</si>
  <si>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</si>
  <si>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</si>
  <si>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</si>
  <si>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</si>
  <si>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</si>
  <si>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</si>
  <si>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</si>
  <si>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</si>
  <si>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</si>
  <si>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</si>
  <si>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</si>
  <si>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</si>
  <si>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</si>
  <si>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</si>
  <si>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</si>
  <si>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</si>
  <si>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</si>
  <si>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</si>
  <si>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</si>
  <si>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</si>
  <si>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</si>
  <si>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</si>
  <si>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</si>
  <si>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</si>
  <si>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</si>
  <si>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</si>
  <si>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</si>
  <si>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</si>
  <si>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</si>
  <si>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</si>
  <si>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</si>
  <si>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</si>
  <si>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</si>
  <si>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</si>
  <si>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</si>
  <si>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</si>
  <si>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</si>
  <si>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</si>
  <si>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</si>
  <si>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</si>
  <si>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</si>
  <si>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</si>
  <si>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</si>
  <si>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</si>
  <si>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</si>
  <si>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</si>
  <si>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</si>
  <si>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</si>
  <si>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</si>
  <si>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</si>
  <si>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</si>
  <si>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</si>
  <si>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</si>
  <si>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</si>
  <si>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</si>
  <si>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</si>
  <si>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</si>
  <si>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</si>
  <si>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</si>
  <si>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</si>
  <si>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</si>
  <si>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</si>
  <si>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</si>
  <si>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</si>
  <si>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</si>
  <si>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</si>
  <si>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</si>
  <si>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</si>
  <si>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</si>
  <si>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</si>
  <si>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</si>
  <si>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</si>
  <si>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</si>
  <si>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</si>
  <si>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</si>
  <si>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</si>
  <si>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</si>
  <si>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</si>
  <si>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</si>
  <si>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</si>
  <si>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</si>
  <si>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</si>
  <si>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</si>
  <si>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</si>
  <si>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</si>
  <si>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</si>
  <si>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</si>
  <si>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</si>
  <si>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</si>
  <si>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</si>
  <si>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</si>
  <si>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</si>
  <si>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</si>
  <si>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</si>
  <si>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</si>
  <si>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</si>
  <si>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</si>
  <si>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</si>
  <si>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</si>
  <si>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</si>
  <si>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</si>
  <si>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</si>
  <si>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</si>
  <si>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</si>
  <si>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</si>
  <si>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</si>
  <si>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</si>
  <si>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</si>
  <si>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</si>
  <si>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</si>
  <si>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</si>
  <si>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</si>
  <si>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</si>
  <si>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</si>
  <si>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</si>
  <si>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</si>
  <si>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</si>
  <si>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</si>
  <si>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</si>
  <si>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</si>
  <si>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</si>
  <si>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</si>
  <si>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</si>
  <si>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</si>
  <si>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</si>
  <si>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</si>
  <si>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</si>
  <si>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</si>
  <si>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</si>
  <si>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</si>
  <si>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</si>
  <si>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</si>
  <si>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</si>
  <si>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</si>
  <si>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</si>
  <si>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</si>
  <si>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</si>
  <si>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</si>
  <si>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</si>
  <si>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</si>
  <si>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</si>
  <si>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</si>
  <si>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</si>
  <si>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</si>
  <si>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</si>
  <si>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</si>
  <si>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</si>
  <si>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</si>
  <si>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</si>
  <si>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</si>
  <si>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</si>
  <si>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</si>
  <si>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</si>
  <si>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</si>
  <si>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</si>
  <si>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</si>
  <si>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</si>
  <si>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</si>
  <si>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</si>
  <si>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</si>
  <si>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</si>
  <si>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</si>
  <si>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</si>
  <si>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</si>
  <si>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</si>
  <si>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</si>
  <si>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</si>
  <si>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</si>
  <si>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</si>
  <si>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</si>
  <si>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</si>
  <si>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</si>
  <si>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</si>
  <si>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</si>
  <si>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</si>
  <si>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</si>
  <si>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</si>
  <si>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</si>
  <si>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</si>
  <si>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</si>
  <si>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</si>
  <si>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</si>
  <si>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</si>
  <si>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</si>
  <si>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</si>
  <si>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</si>
  <si>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</si>
  <si>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</si>
  <si>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</si>
  <si>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</si>
  <si>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</si>
  <si>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</si>
  <si>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</si>
  <si>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</si>
  <si>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</si>
  <si>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</si>
  <si>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</si>
  <si>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</si>
  <si>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</si>
  <si>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</si>
  <si>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</si>
  <si>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</si>
  <si>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</si>
  <si>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</si>
  <si>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</si>
  <si>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</si>
  <si>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</si>
  <si>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</si>
  <si>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</si>
  <si>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</si>
  <si>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</si>
  <si>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</si>
  <si>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</si>
  <si>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</si>
  <si>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</si>
  <si>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</si>
  <si>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</si>
  <si>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</si>
  <si>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</si>
  <si>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</si>
  <si>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</si>
  <si>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</si>
  <si>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</si>
  <si>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</si>
  <si>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</si>
  <si>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</si>
  <si>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</si>
  <si>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</si>
  <si>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</si>
  <si>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</si>
  <si>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</si>
  <si>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</si>
  <si>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</si>
  <si>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</si>
  <si>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</si>
  <si>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</si>
  <si>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</si>
  <si>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</si>
  <si>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</si>
  <si>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</si>
  <si>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</si>
  <si>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</si>
  <si>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</si>
  <si>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</si>
  <si>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</si>
  <si>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</si>
  <si>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</si>
  <si>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</si>
  <si>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</si>
  <si>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</si>
  <si>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</si>
  <si>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</si>
  <si>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</si>
  <si>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</si>
  <si>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</si>
  <si>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</si>
  <si>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</si>
  <si>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</si>
  <si>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</si>
  <si>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</si>
  <si>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</si>
  <si>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</si>
  <si>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</si>
  <si>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</si>
  <si>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</si>
  <si>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</si>
  <si>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</si>
  <si>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</si>
  <si>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</si>
  <si>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</si>
  <si>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</si>
  <si>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</si>
  <si>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</si>
  <si>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</si>
  <si>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</si>
  <si>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</si>
  <si>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</si>
  <si>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</si>
  <si>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</si>
  <si>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</si>
  <si>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</si>
  <si>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</si>
  <si>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</si>
  <si>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</si>
  <si>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</si>
  <si>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</si>
  <si>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</si>
  <si>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</si>
  <si>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</si>
  <si>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</si>
  <si>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</si>
  <si>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</si>
  <si>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</si>
  <si>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</si>
  <si>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</si>
  <si>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</si>
  <si>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</si>
  <si>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</si>
  <si>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</si>
  <si>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</si>
  <si>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</si>
  <si>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</si>
  <si>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</si>
  <si>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</si>
  <si>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</si>
  <si>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</si>
  <si>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</si>
  <si>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</si>
  <si>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</si>
  <si>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</si>
  <si>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</si>
  <si>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</si>
  <si>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</si>
  <si>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</si>
  <si>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</si>
  <si>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</si>
  <si>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</si>
  <si>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</si>
  <si>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</si>
  <si>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</si>
  <si>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</si>
  <si>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</si>
  <si>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</si>
  <si>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</si>
  <si>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</si>
  <si>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</si>
  <si>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</si>
  <si>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</si>
  <si>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</si>
  <si>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</si>
  <si>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</si>
  <si>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</si>
  <si>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</si>
  <si>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</si>
  <si>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</si>
  <si>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</si>
  <si>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</si>
  <si>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</si>
  <si>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</si>
  <si>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</si>
  <si>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</si>
  <si>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</si>
  <si>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</si>
  <si>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</si>
  <si>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</si>
  <si>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</si>
  <si>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</si>
  <si>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</si>
  <si>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</si>
  <si>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</si>
  <si>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</si>
  <si>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</si>
  <si>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</si>
  <si>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</si>
  <si>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</si>
  <si>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</si>
  <si>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</si>
  <si>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</si>
  <si>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</si>
  <si>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</si>
  <si>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</si>
  <si>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</si>
  <si>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</si>
  <si>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</si>
  <si>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</si>
  <si>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</si>
  <si>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</si>
  <si>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</si>
  <si>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</si>
  <si>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</si>
  <si>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</si>
  <si>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</si>
  <si>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</si>
  <si>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</si>
  <si>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</si>
  <si>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</si>
  <si>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</si>
  <si>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</si>
  <si>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</si>
  <si>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</si>
  <si>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</si>
  <si>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</si>
  <si>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</si>
  <si>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</si>
  <si>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</si>
  <si>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</si>
  <si>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</si>
  <si>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</si>
  <si>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</si>
  <si>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</si>
  <si>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</si>
  <si>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</si>
  <si>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</si>
  <si>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</si>
  <si>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</si>
  <si>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</si>
  <si>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</si>
  <si>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</si>
  <si>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</si>
  <si>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</si>
  <si>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</si>
  <si>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</si>
  <si>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</si>
  <si>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</si>
  <si>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</si>
  <si>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</si>
  <si>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</si>
  <si>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</si>
  <si>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</si>
  <si>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</si>
  <si>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</si>
  <si>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</si>
  <si>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</si>
  <si>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</si>
  <si>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</si>
  <si>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</si>
  <si>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</si>
  <si>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</si>
  <si>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</si>
  <si>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</si>
  <si>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</si>
  <si>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</si>
  <si>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</si>
  <si>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</si>
  <si>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</si>
  <si>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</si>
  <si>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</si>
  <si>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</si>
  <si>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</si>
  <si>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</si>
  <si>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</si>
  <si>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</si>
  <si>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</si>
  <si>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</si>
  <si>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</si>
  <si>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</si>
  <si>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</si>
  <si>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</si>
  <si>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</si>
  <si>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</si>
  <si>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</si>
  <si>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</si>
  <si>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</si>
  <si>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</si>
  <si>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</si>
  <si>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</si>
  <si>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</si>
  <si>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</si>
  <si>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</si>
  <si>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</si>
  <si>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</si>
  <si>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</si>
  <si>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</si>
  <si>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</si>
  <si>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</si>
  <si>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</si>
  <si>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</si>
  <si>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</si>
  <si>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</si>
  <si>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</si>
  <si>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</si>
  <si>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</si>
  <si>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</si>
  <si>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</si>
  <si>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</si>
  <si>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</si>
  <si>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</si>
  <si>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</si>
  <si>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</si>
  <si>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</si>
  <si>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</si>
  <si>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</si>
  <si>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</si>
  <si>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</si>
  <si>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</si>
  <si>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</si>
  <si>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</si>
  <si>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</si>
  <si>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</si>
  <si>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</si>
  <si>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</si>
  <si>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</si>
  <si>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</si>
  <si>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</si>
  <si>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</si>
  <si>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</si>
  <si>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</si>
  <si>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</si>
  <si>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</si>
  <si>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</si>
  <si>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</si>
  <si>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</si>
  <si>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</si>
  <si>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</si>
  <si>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</si>
  <si>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</si>
  <si>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</si>
  <si>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</si>
  <si>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</si>
  <si>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</si>
  <si>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</si>
  <si>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</si>
  <si>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</si>
  <si>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</si>
  <si>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</si>
  <si>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</si>
  <si>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</si>
  <si>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</si>
  <si>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</si>
  <si>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</si>
  <si>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</si>
  <si>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</si>
  <si>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</si>
  <si>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</si>
  <si>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</si>
  <si>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</si>
  <si>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</si>
  <si>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</si>
  <si>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</si>
  <si>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</si>
  <si>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</si>
  <si>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</si>
  <si>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</si>
  <si>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</si>
  <si>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</si>
  <si>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</si>
  <si>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</si>
  <si>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</si>
  <si>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</si>
  <si>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</si>
  <si>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</si>
  <si>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</si>
  <si>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</si>
  <si>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</si>
  <si>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</si>
  <si>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</si>
  <si>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</si>
  <si>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</si>
  <si>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</si>
  <si>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</si>
  <si>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</si>
  <si>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</si>
  <si>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</si>
  <si>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</si>
  <si>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</si>
  <si>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</si>
  <si>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</si>
  <si>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</si>
  <si>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</si>
  <si>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</si>
  <si>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</si>
  <si>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</si>
  <si>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</si>
  <si>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</si>
  <si>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</si>
  <si>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</si>
  <si>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</si>
  <si>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</si>
  <si>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</si>
  <si>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</si>
  <si>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</si>
  <si>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</si>
  <si>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</si>
  <si>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</si>
  <si>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</si>
  <si>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</si>
  <si>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</si>
  <si>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</si>
  <si>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</si>
  <si>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</si>
  <si>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</si>
  <si>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</si>
  <si>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</si>
  <si>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</si>
  <si>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</si>
  <si>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</si>
  <si>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</si>
  <si>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</si>
  <si>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</si>
  <si>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</si>
  <si>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</si>
  <si>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</si>
  <si>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</si>
  <si>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</si>
  <si>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</si>
  <si>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</si>
  <si>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</si>
  <si>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</si>
  <si>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</si>
  <si>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</si>
  <si>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</si>
  <si>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</si>
  <si>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</si>
  <si>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</si>
  <si>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</si>
  <si>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</si>
  <si>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</si>
  <si>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</si>
  <si>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</si>
  <si>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</si>
  <si>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</si>
  <si>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</si>
  <si>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</si>
  <si>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</si>
  <si>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</si>
  <si>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</si>
  <si>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</si>
  <si>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</si>
  <si>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</si>
  <si>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</si>
  <si>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</si>
  <si>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</si>
  <si>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</si>
  <si>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</si>
  <si>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</si>
  <si>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</si>
  <si>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</si>
  <si>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</si>
  <si>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</si>
  <si>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</si>
  <si>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</si>
  <si>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</si>
  <si>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</si>
  <si>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</si>
  <si>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</si>
  <si>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</si>
  <si>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</si>
  <si>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</si>
  <si>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</si>
  <si>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</si>
  <si>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</si>
  <si>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</si>
  <si>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</si>
  <si>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</si>
  <si>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</si>
  <si>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</si>
  <si>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</si>
  <si>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</si>
  <si>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</si>
  <si>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</si>
  <si>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</si>
  <si>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</si>
  <si>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</si>
  <si>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</si>
  <si>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</si>
  <si>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</si>
  <si>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</si>
  <si>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</si>
  <si>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</si>
  <si>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</si>
  <si>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</si>
  <si>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</si>
  <si>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</si>
  <si>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</si>
  <si>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</si>
  <si>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</si>
  <si>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</si>
  <si>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</si>
  <si>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</si>
  <si>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</si>
  <si>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</si>
  <si>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</si>
  <si>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</si>
  <si>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</si>
  <si>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</si>
  <si>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</si>
  <si>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</si>
  <si>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</si>
  <si>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</si>
  <si>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</si>
  <si>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</si>
  <si>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</si>
  <si>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</si>
  <si>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</si>
  <si>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</si>
  <si>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</si>
  <si>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</si>
  <si>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</si>
  <si>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</si>
  <si>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</si>
  <si>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</si>
  <si>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</si>
  <si>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</si>
  <si>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</si>
  <si>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</si>
  <si>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</si>
  <si>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</si>
  <si>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</si>
  <si>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</si>
  <si>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</si>
  <si>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</si>
  <si>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</si>
  <si>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</si>
  <si>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</si>
  <si>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</si>
  <si>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</si>
  <si>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</si>
  <si>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</si>
  <si>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</si>
  <si>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</si>
  <si>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</si>
  <si>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</si>
  <si>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</si>
  <si>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</si>
  <si>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</si>
  <si>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</si>
  <si>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</si>
  <si>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</si>
  <si>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</si>
  <si>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</si>
  <si>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</si>
  <si>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</si>
  <si>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</si>
  <si>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</si>
  <si>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</si>
  <si>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</si>
  <si>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</si>
  <si>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</si>
  <si>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</si>
  <si>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</si>
  <si>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</si>
  <si>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</si>
  <si>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</si>
  <si>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</si>
  <si>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</si>
  <si>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</si>
  <si>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</si>
  <si>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</si>
  <si>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</si>
  <si>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</si>
  <si>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</si>
  <si>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</si>
  <si>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</si>
  <si>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</si>
  <si>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</si>
  <si>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</si>
  <si>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</si>
  <si>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</si>
  <si>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</si>
  <si>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</si>
  <si>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</si>
  <si>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</si>
  <si>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</si>
  <si>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</si>
  <si>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</si>
  <si>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</si>
  <si>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</si>
  <si>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</si>
  <si>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</si>
  <si>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</si>
  <si>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</si>
  <si>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</si>
  <si>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</si>
  <si>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</si>
  <si>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</si>
  <si>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</si>
  <si>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</si>
  <si>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</si>
  <si>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</si>
  <si>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</si>
  <si>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</si>
  <si>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</si>
  <si>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</si>
  <si>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</si>
  <si>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</si>
  <si>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</si>
  <si>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</si>
  <si>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</si>
  <si>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</si>
  <si>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</si>
  <si>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</si>
  <si>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</si>
  <si>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</si>
  <si>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</si>
  <si>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</si>
  <si>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</si>
  <si>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</si>
  <si>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</si>
  <si>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</si>
  <si>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</si>
  <si>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</si>
  <si>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</si>
  <si>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</si>
  <si>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</si>
  <si>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</si>
  <si>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</si>
  <si>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</si>
  <si>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</si>
  <si>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</si>
  <si>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</si>
  <si>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</si>
  <si>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</si>
  <si>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</si>
  <si>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</si>
  <si>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</si>
  <si>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</si>
  <si>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</si>
  <si>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</si>
  <si>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</si>
  <si>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</si>
  <si>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</si>
  <si>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</si>
  <si>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</si>
  <si>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</si>
  <si>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</si>
  <si>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</si>
  <si>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</si>
  <si>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</si>
  <si>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</si>
  <si>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</si>
  <si>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</si>
  <si>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</si>
  <si>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</si>
  <si>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</si>
  <si>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</si>
  <si>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</si>
  <si>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</si>
  <si>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</si>
  <si>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</si>
  <si>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</si>
  <si>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</si>
  <si>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</si>
  <si>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</si>
  <si>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</si>
  <si>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</si>
  <si>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</si>
  <si>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</si>
  <si>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</si>
  <si>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</si>
  <si>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</si>
  <si>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</si>
  <si>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</si>
  <si>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</si>
  <si>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</si>
  <si>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</si>
  <si>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</si>
  <si>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</si>
  <si>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</si>
  <si>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</si>
  <si>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</si>
  <si>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</si>
  <si>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</si>
  <si>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</si>
  <si>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</si>
  <si>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</si>
  <si>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</si>
  <si>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</si>
  <si>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</si>
  <si>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</si>
  <si>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</si>
  <si>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</si>
  <si>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</si>
  <si>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</si>
  <si>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</si>
  <si>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</si>
  <si>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</si>
  <si>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</si>
  <si>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</si>
  <si>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</si>
  <si>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</si>
  <si>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</si>
  <si>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</si>
  <si>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</si>
  <si>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</si>
  <si>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</si>
  <si>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</si>
  <si>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</si>
  <si>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</si>
  <si>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</si>
  <si>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</si>
  <si>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</si>
  <si>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</si>
  <si>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</si>
  <si>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</si>
  <si>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</si>
  <si>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</si>
  <si>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</si>
  <si>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</si>
  <si>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</si>
  <si>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</si>
  <si>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</si>
  <si>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</si>
  <si>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</si>
  <si>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</si>
  <si>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</si>
  <si>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</si>
  <si>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</si>
  <si>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</si>
  <si>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</si>
  <si>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</si>
  <si>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</si>
  <si>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</si>
  <si>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</si>
  <si>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</si>
  <si>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</si>
  <si>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</si>
  <si>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</si>
  <si>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</si>
  <si>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</si>
  <si>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</si>
  <si>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</si>
  <si>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</si>
  <si>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</si>
  <si>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</si>
  <si>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</si>
  <si>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</si>
  <si>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</si>
  <si>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</si>
  <si>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</si>
  <si>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</si>
  <si>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</si>
  <si>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</si>
  <si>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</si>
  <si>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</si>
  <si>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</si>
  <si>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</si>
  <si>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</si>
  <si>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</si>
  <si>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</si>
  <si>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</si>
  <si>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</si>
  <si>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</si>
  <si>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</si>
  <si>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</si>
  <si>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</si>
  <si>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</si>
  <si>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</si>
  <si>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</si>
  <si>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</si>
  <si>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</si>
  <si>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</si>
  <si>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</si>
  <si>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</si>
  <si>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</si>
  <si>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</si>
  <si>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</si>
  <si>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</si>
  <si>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</si>
  <si>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</si>
  <si>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</si>
  <si>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</si>
  <si>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</si>
  <si>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</si>
  <si>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</si>
  <si>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</si>
  <si>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</si>
  <si>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</si>
  <si>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</si>
  <si>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</si>
  <si>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</si>
  <si>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</si>
  <si>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</si>
  <si>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</si>
  <si>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</si>
  <si>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</si>
  <si>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</si>
  <si>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</si>
  <si>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</si>
  <si>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</si>
  <si>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</si>
  <si>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</si>
  <si>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</si>
  <si>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</si>
  <si>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</si>
  <si>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</si>
  <si>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</si>
  <si>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</si>
  <si>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</si>
  <si>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</si>
  <si>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</si>
  <si>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</si>
  <si>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</si>
  <si>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</si>
  <si>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</si>
  <si>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</si>
  <si>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</si>
  <si>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</si>
  <si>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</si>
  <si>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</si>
  <si>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</si>
  <si>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</si>
  <si>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</si>
  <si>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</si>
  <si>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</si>
  <si>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</si>
  <si>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</si>
  <si>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</si>
  <si>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</si>
  <si>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</si>
  <si>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</si>
  <si>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</si>
  <si>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</si>
  <si>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</si>
  <si>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</si>
  <si>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</si>
  <si>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</si>
  <si>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</si>
  <si>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</si>
  <si>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</si>
  <si>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</si>
  <si>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</si>
  <si>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</si>
  <si>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</si>
  <si>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</si>
  <si>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</si>
  <si>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</si>
  <si>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</si>
  <si>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</si>
  <si>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</si>
  <si>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</si>
  <si>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</si>
  <si>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</si>
  <si>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</si>
  <si>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</si>
  <si>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</si>
  <si>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</si>
  <si>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</si>
  <si>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</si>
  <si>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</si>
  <si>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</si>
  <si>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</si>
  <si>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</si>
  <si>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</si>
  <si>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</si>
  <si>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</si>
  <si>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</si>
  <si>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</si>
  <si>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</si>
  <si>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</si>
  <si>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</si>
  <si>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</si>
  <si>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</si>
  <si>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</si>
  <si>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</si>
  <si>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</si>
  <si>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</si>
  <si>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</si>
  <si>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</si>
  <si>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</si>
  <si>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</si>
  <si>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</si>
  <si>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</si>
  <si>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</si>
  <si>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</si>
  <si>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</si>
  <si>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</si>
  <si>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</si>
  <si>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</si>
  <si>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</si>
  <si>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</si>
  <si>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</si>
  <si>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</si>
  <si>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</si>
  <si>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</si>
  <si>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</si>
  <si>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</si>
  <si>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</si>
  <si>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</si>
  <si>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</si>
  <si>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</si>
  <si>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</si>
  <si>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</si>
  <si>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</si>
  <si>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</si>
  <si>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</si>
  <si>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</si>
  <si>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</si>
  <si>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</si>
  <si>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</si>
  <si>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</si>
  <si>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</si>
  <si>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</si>
  <si>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</si>
  <si>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</si>
  <si>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</si>
  <si>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</si>
  <si>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</si>
  <si>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</si>
  <si>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</si>
  <si>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</si>
  <si>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</si>
  <si>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</si>
  <si>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</si>
  <si>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</si>
  <si>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</si>
  <si>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</si>
  <si>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</si>
  <si>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</si>
  <si>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</si>
  <si>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</si>
  <si>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</si>
  <si>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</si>
  <si>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</si>
  <si>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</si>
  <si>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</si>
  <si>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</si>
  <si>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</si>
  <si>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</si>
  <si>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</si>
  <si>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</si>
  <si>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</si>
  <si>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</si>
  <si>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</si>
  <si>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</si>
  <si>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</si>
  <si>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</si>
  <si>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</si>
  <si>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</si>
  <si>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</si>
  <si>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</si>
  <si>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</si>
  <si>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</si>
  <si>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</si>
  <si>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</si>
  <si>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</si>
  <si>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</si>
  <si>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</si>
  <si>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</si>
  <si>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</si>
  <si>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</si>
  <si>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</si>
  <si>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</si>
  <si>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</si>
  <si>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</si>
  <si>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</si>
  <si>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</si>
  <si>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</si>
  <si>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</si>
  <si>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</si>
  <si>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</si>
  <si>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</si>
  <si>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</si>
  <si>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</si>
  <si>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</si>
  <si>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</si>
  <si>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</si>
  <si>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</si>
  <si>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</si>
  <si>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</si>
  <si>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</si>
  <si>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</si>
  <si>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</si>
  <si>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</si>
  <si>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</si>
  <si>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</si>
  <si>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</si>
  <si>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</si>
  <si>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</si>
  <si>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</si>
  <si>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</si>
  <si>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</si>
  <si>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</si>
  <si>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</si>
  <si>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</si>
  <si>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</si>
  <si>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</si>
  <si>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</si>
  <si>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</si>
  <si>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</si>
  <si>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</si>
  <si>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</si>
  <si>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</si>
  <si>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</si>
  <si>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</si>
  <si>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</si>
  <si>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</si>
  <si>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</si>
  <si>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</si>
  <si>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</si>
  <si>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</si>
  <si>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</si>
  <si>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</si>
  <si>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</si>
  <si>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</si>
  <si>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</si>
  <si>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</si>
  <si>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</si>
  <si>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</si>
  <si>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</si>
  <si>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</si>
  <si>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</si>
  <si>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</si>
  <si>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</si>
  <si>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</si>
  <si>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</si>
  <si>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</si>
  <si>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</si>
  <si>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</si>
  <si>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</si>
  <si>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</si>
  <si>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</si>
  <si>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</si>
  <si>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</si>
  <si>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</si>
  <si>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</si>
  <si>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</si>
  <si>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</si>
  <si>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</si>
  <si>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</si>
  <si>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</si>
  <si>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</si>
  <si>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</si>
  <si>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</si>
  <si>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</si>
  <si>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</si>
  <si>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</si>
  <si>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</si>
  <si>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</si>
  <si>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</si>
  <si>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</si>
  <si>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</si>
  <si>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</si>
  <si>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</si>
  <si>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</si>
  <si>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</si>
  <si>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</si>
  <si>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</si>
  <si>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</si>
  <si>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</si>
  <si>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</si>
  <si>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</si>
  <si>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</si>
  <si>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</si>
  <si>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</si>
  <si>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</si>
  <si>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</si>
  <si>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</si>
  <si>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</si>
  <si>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</si>
  <si>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</si>
  <si>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</si>
  <si>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</si>
  <si>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</si>
  <si>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</si>
  <si>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</si>
  <si>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</si>
  <si>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</si>
  <si>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</si>
  <si>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</si>
  <si>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</si>
  <si>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</si>
  <si>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</si>
  <si>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</si>
  <si>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</si>
  <si>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</si>
  <si>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</si>
  <si>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</si>
  <si>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</si>
  <si>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</si>
  <si>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</si>
  <si>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</si>
  <si>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</si>
  <si>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</si>
  <si>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</si>
  <si>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</si>
  <si>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</si>
  <si>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</si>
  <si>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</si>
  <si>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</si>
  <si>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</si>
  <si>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</si>
  <si>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</si>
  <si>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</si>
  <si>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</si>
  <si>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</si>
  <si>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</si>
  <si>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</si>
  <si>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</si>
  <si>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</si>
  <si>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</si>
  <si>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</si>
  <si>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</si>
  <si>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</si>
  <si>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</si>
  <si>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</si>
  <si>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</si>
  <si>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</si>
  <si>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</si>
  <si>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</si>
  <si>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</si>
  <si>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</si>
  <si>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</si>
  <si>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</si>
  <si>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</si>
  <si>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</si>
  <si>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</si>
  <si>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</si>
  <si>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</si>
  <si>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</si>
  <si>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</si>
  <si>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</si>
  <si>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</si>
  <si>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</si>
  <si>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</si>
  <si>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</si>
  <si>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</si>
  <si>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</si>
  <si>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</si>
  <si>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</si>
  <si>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</si>
  <si>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</si>
  <si>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</si>
  <si>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</si>
  <si>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</si>
  <si>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</si>
  <si>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</si>
  <si>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</si>
  <si>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</si>
  <si>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</si>
  <si>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</si>
  <si>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</si>
  <si>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</si>
  <si>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</si>
  <si>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</si>
  <si>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</si>
  <si>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</si>
  <si>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</si>
  <si>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</si>
  <si>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</si>
  <si>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</si>
  <si>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</si>
  <si>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</si>
  <si>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</si>
  <si>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</si>
  <si>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</si>
  <si>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</si>
  <si>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</si>
  <si>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</si>
  <si>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</si>
  <si>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</si>
  <si>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</si>
  <si>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</si>
  <si>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</si>
  <si>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</si>
  <si>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</si>
  <si>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</si>
  <si>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</si>
  <si>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</si>
  <si>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</si>
  <si>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</si>
  <si>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</si>
  <si>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</si>
  <si>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</si>
  <si>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</si>
  <si>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</si>
  <si>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</si>
  <si>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</si>
  <si>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</si>
  <si>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</si>
  <si>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</si>
  <si>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</si>
  <si>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</si>
  <si>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</si>
  <si>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</si>
  <si>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</si>
  <si>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</si>
  <si>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</si>
  <si>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</si>
  <si>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</si>
  <si>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</si>
  <si>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</si>
  <si>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</si>
  <si>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</si>
  <si>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</si>
  <si>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</si>
  <si>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</si>
  <si>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</si>
  <si>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</si>
  <si>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</si>
  <si>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</si>
  <si>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</si>
  <si>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</si>
  <si>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</si>
  <si>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</si>
  <si>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</si>
  <si>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</si>
  <si>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</si>
  <si>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</si>
  <si>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</si>
  <si>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</si>
  <si>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</si>
  <si>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</si>
  <si>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</si>
  <si>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</si>
  <si>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</si>
  <si>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</si>
  <si>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</si>
  <si>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</si>
  <si>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</si>
  <si>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</si>
  <si>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</si>
  <si>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</si>
  <si>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</si>
  <si>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</si>
  <si>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</si>
  <si>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</si>
  <si>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</si>
  <si>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</si>
  <si>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</si>
  <si>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</si>
  <si>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</si>
  <si>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</si>
  <si>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</si>
  <si>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</si>
  <si>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</si>
  <si>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</si>
  <si>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</si>
  <si>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</si>
  <si>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</si>
  <si>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</si>
  <si>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</si>
  <si>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</si>
  <si>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</si>
  <si>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</si>
  <si>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</si>
  <si>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</si>
  <si>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</si>
  <si>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</si>
  <si>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</si>
  <si>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</si>
  <si>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</si>
  <si>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</si>
  <si>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</si>
  <si>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</si>
  <si>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</si>
  <si>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</si>
  <si>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</si>
  <si>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</si>
  <si>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</si>
  <si>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</si>
  <si>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</si>
  <si>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</si>
  <si>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</si>
  <si>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</si>
  <si>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</si>
  <si>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</si>
  <si>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</si>
  <si>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</si>
  <si>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</si>
  <si>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</si>
  <si>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</si>
  <si>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</si>
  <si>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</si>
  <si>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</si>
  <si>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</si>
  <si>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</si>
  <si>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</si>
  <si>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</si>
  <si>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</si>
  <si>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</si>
  <si>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</si>
  <si>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</si>
  <si>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</si>
  <si>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</si>
  <si>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</si>
  <si>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</si>
  <si>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</si>
  <si>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</si>
  <si>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</si>
  <si>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</si>
  <si>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</si>
  <si>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</si>
  <si>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</si>
  <si>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</si>
  <si>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</si>
  <si>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</si>
  <si>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</si>
  <si>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</si>
  <si>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</si>
  <si>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</si>
  <si>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</si>
  <si>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</si>
  <si>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</si>
  <si>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</si>
  <si>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</si>
  <si>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</si>
  <si>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</si>
  <si>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</si>
  <si>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</si>
  <si>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</si>
  <si>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</si>
  <si>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</si>
  <si>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</si>
  <si>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</si>
  <si>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</si>
  <si>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</si>
  <si>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</si>
  <si>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</si>
  <si>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</si>
  <si>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</si>
  <si>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</si>
  <si>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</si>
  <si>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</si>
  <si>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</si>
  <si>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</si>
  <si>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</si>
  <si>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</si>
  <si>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</si>
  <si>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</si>
  <si>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</si>
  <si>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</si>
  <si>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</si>
  <si>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</si>
  <si>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</si>
  <si>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</si>
  <si>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</si>
  <si>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</si>
  <si>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</si>
  <si>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</si>
  <si>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</si>
  <si>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</si>
  <si>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</si>
  <si>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</si>
  <si>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</si>
  <si>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</si>
  <si>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</si>
  <si>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</si>
  <si>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</si>
  <si>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</si>
  <si>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</si>
  <si>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</si>
  <si>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</si>
  <si>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</si>
  <si>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</si>
  <si>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</si>
  <si>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</si>
  <si>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</si>
  <si>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</si>
  <si>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</si>
  <si>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</si>
  <si>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</si>
  <si>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</si>
  <si>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</si>
  <si>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</si>
  <si>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</si>
  <si>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</si>
  <si>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</si>
  <si>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</si>
  <si>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</si>
  <si>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</si>
  <si>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</si>
  <si>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</si>
  <si>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</si>
  <si>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</si>
  <si>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</si>
  <si>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</si>
  <si>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</si>
  <si>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</si>
  <si>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</si>
  <si>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</si>
  <si>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</si>
  <si>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</si>
  <si>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</si>
  <si>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</si>
  <si>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</si>
  <si>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</si>
  <si>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</si>
  <si>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</si>
  <si>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</si>
  <si>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</si>
  <si>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</si>
  <si>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</si>
  <si>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</si>
  <si>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</si>
  <si>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</si>
  <si>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</si>
  <si>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</si>
  <si>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</si>
  <si>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</si>
  <si>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</si>
  <si>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</si>
  <si>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</si>
  <si>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</si>
  <si>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</si>
  <si>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</si>
  <si>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</si>
  <si>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</si>
  <si>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</si>
  <si>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</si>
  <si>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</si>
  <si>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</si>
  <si>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</si>
  <si>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</si>
  <si>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</si>
  <si>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</si>
  <si>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</si>
  <si>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</si>
  <si>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</si>
  <si>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</si>
  <si>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</si>
  <si>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</si>
  <si>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</si>
  <si>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</si>
  <si>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</si>
  <si>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</si>
  <si>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</si>
  <si>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</si>
  <si>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</si>
  <si>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</si>
  <si>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</si>
  <si>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</si>
  <si>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</si>
  <si>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</si>
  <si>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</si>
  <si>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</si>
  <si>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</si>
  <si>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</si>
  <si>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</si>
  <si>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</si>
  <si>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</si>
  <si>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</si>
  <si>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</si>
  <si>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</si>
  <si>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</si>
  <si>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</si>
  <si>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</si>
  <si>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</si>
  <si>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</si>
  <si>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</si>
  <si>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</si>
  <si>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</si>
  <si>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</si>
  <si>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</si>
  <si>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</si>
  <si>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</si>
  <si>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</si>
  <si>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</si>
  <si>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</si>
  <si>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</si>
  <si>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</si>
  <si>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</si>
  <si>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</si>
  <si>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</si>
  <si>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</si>
  <si>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</si>
  <si>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</si>
  <si>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</si>
  <si>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</si>
  <si>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</si>
  <si>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</si>
  <si>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</si>
  <si>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</si>
  <si>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</si>
  <si>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</si>
  <si>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</si>
  <si>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</si>
  <si>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</si>
  <si>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</si>
  <si>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</si>
  <si>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</si>
  <si>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</si>
  <si>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</si>
  <si>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</si>
  <si>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</si>
  <si>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</si>
  <si>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</si>
  <si>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</si>
  <si>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</si>
  <si>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</si>
  <si>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</si>
  <si>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</si>
  <si>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</si>
  <si>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</si>
  <si>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</si>
  <si>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</si>
  <si>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</si>
  <si>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</si>
  <si>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</si>
  <si>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</si>
  <si>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</si>
  <si>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</si>
  <si>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</si>
  <si>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</si>
  <si>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</si>
  <si>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</si>
  <si>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</si>
  <si>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</si>
  <si>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</si>
  <si>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</si>
  <si>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</si>
  <si>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</si>
  <si>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</si>
  <si>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</si>
  <si>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</si>
  <si>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</si>
  <si>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</si>
  <si>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</si>
  <si>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</si>
  <si>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</si>
  <si>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</si>
  <si>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</si>
  <si>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</si>
  <si>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</si>
  <si>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</si>
  <si>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</si>
  <si>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</si>
  <si>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</si>
  <si>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</si>
  <si>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</si>
  <si>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</si>
  <si>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</si>
  <si>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</si>
  <si>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</si>
  <si>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</si>
  <si>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</si>
  <si>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</si>
  <si>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</si>
  <si>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</si>
  <si>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</si>
  <si>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</si>
  <si>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</si>
  <si>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</si>
  <si>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</si>
  <si>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</si>
  <si>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</si>
  <si>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</si>
  <si>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</si>
  <si>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</si>
  <si>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</si>
  <si>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</si>
  <si>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</si>
  <si>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</si>
  <si>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</si>
  <si>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</si>
  <si>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</si>
  <si>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</si>
  <si>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</si>
  <si>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</si>
  <si>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</si>
  <si>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</si>
  <si>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</si>
  <si>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</si>
  <si>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</si>
  <si>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</si>
  <si>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</si>
  <si>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</si>
  <si>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</si>
  <si>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</si>
  <si>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</si>
  <si>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</si>
  <si>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</si>
  <si>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</si>
  <si>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</si>
  <si>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</si>
  <si>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</si>
  <si>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</si>
  <si>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</si>
  <si>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</si>
  <si>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</si>
  <si>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</si>
  <si>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</si>
  <si>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</si>
  <si>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</si>
  <si>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</si>
  <si>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</si>
  <si>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</si>
  <si>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</si>
  <si>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</si>
  <si>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</si>
  <si>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</si>
  <si>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</si>
  <si>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</si>
  <si>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</si>
  <si>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</si>
  <si>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</si>
  <si>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</si>
  <si>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</si>
  <si>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</si>
  <si>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</si>
  <si>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</si>
  <si>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</si>
  <si>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</si>
  <si>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</si>
  <si>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</si>
  <si>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</si>
  <si>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</si>
  <si>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</si>
  <si>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</si>
  <si>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</si>
  <si>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</si>
  <si>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</si>
  <si>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</si>
  <si>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</si>
  <si>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</si>
  <si>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</si>
  <si>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</si>
  <si>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</si>
  <si>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</si>
  <si>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</si>
  <si>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</si>
  <si>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</si>
  <si>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</si>
  <si>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</si>
  <si>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</si>
  <si>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</si>
  <si>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</si>
  <si>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</si>
  <si>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</si>
  <si>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</si>
  <si>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</si>
  <si>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</si>
  <si>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</si>
  <si>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</si>
  <si>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</si>
  <si>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</si>
  <si>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</si>
  <si>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</si>
  <si>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</si>
  <si>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</si>
  <si>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</si>
  <si>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</si>
  <si>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</si>
  <si>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</si>
  <si>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</si>
  <si>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</si>
  <si>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</si>
  <si>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</si>
  <si>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</si>
  <si>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</si>
  <si>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</si>
  <si>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</si>
  <si>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</si>
  <si>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</si>
  <si>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</si>
  <si>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</si>
  <si>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</si>
  <si>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</si>
  <si>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</si>
  <si>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</si>
  <si>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</si>
  <si>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</si>
  <si>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</si>
  <si>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</si>
  <si>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</si>
  <si>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</si>
  <si>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</si>
  <si>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</si>
  <si>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</si>
  <si>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</si>
  <si>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</si>
  <si>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</si>
  <si>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</si>
  <si>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</si>
  <si>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</si>
  <si>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</si>
  <si>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</si>
  <si>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</si>
  <si>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</si>
  <si>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</si>
  <si>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</si>
  <si>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</si>
  <si>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</si>
  <si>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</si>
  <si>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</si>
  <si>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</si>
  <si>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</si>
  <si>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</si>
  <si>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</si>
  <si>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</si>
  <si>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</si>
  <si>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</si>
  <si>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</si>
  <si>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</si>
  <si>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</si>
  <si>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</si>
  <si>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</si>
  <si>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</si>
  <si>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</si>
  <si>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</si>
  <si>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</si>
  <si>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</si>
  <si>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</si>
  <si>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</si>
  <si>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</si>
  <si>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</si>
  <si>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</si>
  <si>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</si>
  <si>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</si>
  <si>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</si>
  <si>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</si>
  <si>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</si>
  <si>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</si>
  <si>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</si>
  <si>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</si>
  <si>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</si>
  <si>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</si>
  <si>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</si>
  <si>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</si>
  <si>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</si>
  <si>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</si>
  <si>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</si>
  <si>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</si>
  <si>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</si>
  <si>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</si>
  <si>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</si>
  <si>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</si>
  <si>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</si>
  <si>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</si>
  <si>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</si>
  <si>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</si>
  <si>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</si>
  <si>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</si>
  <si>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</si>
  <si>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</si>
  <si>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</si>
  <si>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</si>
  <si>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</si>
  <si>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</si>
  <si>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</si>
  <si>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</si>
  <si>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</si>
  <si>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</si>
  <si>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</si>
  <si>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</si>
  <si>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</si>
  <si>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</si>
  <si>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</si>
  <si>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</si>
  <si>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</si>
  <si>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</si>
  <si>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</si>
  <si>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</si>
  <si>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</si>
  <si>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</si>
  <si>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</si>
  <si>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</si>
  <si>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</si>
  <si>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</si>
  <si>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</si>
  <si>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</si>
  <si>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</si>
  <si>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</si>
  <si>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</si>
  <si>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</si>
  <si>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</si>
  <si>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</si>
  <si>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</si>
  <si>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</si>
  <si>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</si>
  <si>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</si>
  <si>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</si>
  <si>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</si>
  <si>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</si>
  <si>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</si>
  <si>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</si>
  <si>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</si>
  <si>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</si>
  <si>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</si>
  <si>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</si>
  <si>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</si>
  <si>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</si>
  <si>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</si>
  <si>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</si>
  <si>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</si>
  <si>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</si>
  <si>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</si>
  <si>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</si>
  <si>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</si>
  <si>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</si>
  <si>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</si>
  <si>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</si>
  <si>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</si>
  <si>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</si>
  <si>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</si>
  <si>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</si>
  <si>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</si>
  <si>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</si>
  <si>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</si>
  <si>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</si>
  <si>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</si>
  <si>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</si>
  <si>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</si>
  <si>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</si>
  <si>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</si>
  <si>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</si>
  <si>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</si>
  <si>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</si>
  <si>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</si>
  <si>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</si>
  <si>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</si>
  <si>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</si>
  <si>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</si>
  <si>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</si>
  <si>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</si>
  <si>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</si>
  <si>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</si>
  <si>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</si>
  <si>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</si>
  <si>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</si>
  <si>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</si>
  <si>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</si>
  <si>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</si>
  <si>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</si>
  <si>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</si>
  <si>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</si>
  <si>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</si>
  <si>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</si>
  <si>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</si>
  <si>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</si>
  <si>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</si>
  <si>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</si>
  <si>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</si>
  <si>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</si>
  <si>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</si>
  <si>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</si>
  <si>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</si>
  <si>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</si>
  <si>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</si>
  <si>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</si>
  <si>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</si>
  <si>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</si>
  <si>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</si>
  <si>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</si>
  <si>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</si>
  <si>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</si>
  <si>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</si>
  <si>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</si>
  <si>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</si>
  <si>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</si>
  <si>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</si>
  <si>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</si>
  <si>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</si>
  <si>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</si>
  <si>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</si>
  <si>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</si>
  <si>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</si>
  <si>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</si>
  <si>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</si>
  <si>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</si>
  <si>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</si>
  <si>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</si>
  <si>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</si>
  <si>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</si>
  <si>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</si>
  <si>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</si>
  <si>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</si>
  <si>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</si>
  <si>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</si>
  <si>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</si>
  <si>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</si>
  <si>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</si>
  <si>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</si>
  <si>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</si>
  <si>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</si>
  <si>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</si>
  <si>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</si>
  <si>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</si>
  <si>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</si>
  <si>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</si>
  <si>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</si>
  <si>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</si>
  <si>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</si>
  <si>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</si>
  <si>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</si>
  <si>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</si>
  <si>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</si>
  <si>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</si>
  <si>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</si>
  <si>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</si>
  <si>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</si>
  <si>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</si>
  <si>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</si>
  <si>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</si>
  <si>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</si>
  <si>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</si>
  <si>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</si>
  <si>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</si>
  <si>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</si>
  <si>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</si>
  <si>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</si>
  <si>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</si>
  <si>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</si>
  <si>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</si>
  <si>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</si>
  <si>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</si>
  <si>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</si>
  <si>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</si>
  <si>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</si>
  <si>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</si>
  <si>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</si>
  <si>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</si>
  <si>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</si>
  <si>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</si>
  <si>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</si>
  <si>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</si>
  <si>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</si>
  <si>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</si>
  <si>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</si>
  <si>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</si>
  <si>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</si>
  <si>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</si>
  <si>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</si>
  <si>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</si>
  <si>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</si>
  <si>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</si>
  <si>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</si>
  <si>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</si>
  <si>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</si>
  <si>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</si>
  <si>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</si>
  <si>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</si>
  <si>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</si>
  <si>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</si>
  <si>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</si>
  <si>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</si>
  <si>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</si>
  <si>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</si>
  <si>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</si>
  <si>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</si>
  <si>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</si>
  <si>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</si>
  <si>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</si>
  <si>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</si>
  <si>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</si>
  <si>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</si>
  <si>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</si>
  <si>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</si>
  <si>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</si>
  <si>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</si>
  <si>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</si>
  <si>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</si>
  <si>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</si>
  <si>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</si>
  <si>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</si>
  <si>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</si>
  <si>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</si>
  <si>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</si>
  <si>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</si>
  <si>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</si>
  <si>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</si>
  <si>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</si>
  <si>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</si>
  <si>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</si>
  <si>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</si>
  <si>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</si>
  <si>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</si>
  <si>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</si>
  <si>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</si>
  <si>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</si>
  <si>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</si>
  <si>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</si>
  <si>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</si>
  <si>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</si>
  <si>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</si>
  <si>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</si>
  <si>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</si>
  <si>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</si>
  <si>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</si>
  <si>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</si>
  <si>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</si>
  <si>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</si>
  <si>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</si>
  <si>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</si>
  <si>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</si>
  <si>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</si>
  <si>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</si>
  <si>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</si>
  <si>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</si>
  <si>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</si>
  <si>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</si>
  <si>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</si>
  <si>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</si>
  <si>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</si>
  <si>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</si>
  <si>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</si>
  <si>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</si>
  <si>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</si>
  <si>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</si>
  <si>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</si>
  <si>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</si>
  <si>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</si>
  <si>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</si>
  <si>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</si>
  <si>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</si>
  <si>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</si>
  <si>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</si>
  <si>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</si>
  <si>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</si>
  <si>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</si>
  <si>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</si>
  <si>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</si>
  <si>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</si>
  <si>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</si>
  <si>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</si>
  <si>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</si>
  <si>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</si>
  <si>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</si>
  <si>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</si>
  <si>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</si>
  <si>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</si>
  <si>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</si>
  <si>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</si>
  <si>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</si>
  <si>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</si>
  <si>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</si>
  <si>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</si>
  <si>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</si>
  <si>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</si>
  <si>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</si>
  <si>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</si>
  <si>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</si>
  <si>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</si>
  <si>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</si>
  <si>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</si>
  <si>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</si>
  <si>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</si>
  <si>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</si>
  <si>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</si>
  <si>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</si>
  <si>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</si>
  <si>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</si>
  <si>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</si>
  <si>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</si>
  <si>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</si>
  <si>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</si>
  <si>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</si>
  <si>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</si>
  <si>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</si>
  <si>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</si>
  <si>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</si>
  <si>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</si>
  <si>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</si>
  <si>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</si>
  <si>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</si>
  <si>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</si>
  <si>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</si>
  <si>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</si>
  <si>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</si>
  <si>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</si>
  <si>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</si>
  <si>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</si>
  <si>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</si>
  <si>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</si>
  <si>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</si>
  <si>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</si>
  <si>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</si>
  <si>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</si>
  <si>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</si>
  <si>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</si>
  <si>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</si>
  <si>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</si>
  <si>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</si>
  <si>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</si>
  <si>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</si>
  <si>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</si>
  <si>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</si>
  <si>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</si>
  <si>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</si>
  <si>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</si>
  <si>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</si>
  <si>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</si>
  <si>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</si>
  <si>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</si>
  <si>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</si>
  <si>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</si>
  <si>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</si>
  <si>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</si>
  <si>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</si>
  <si>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</si>
  <si>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</si>
  <si>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</si>
  <si>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</si>
  <si>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</si>
  <si>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</si>
  <si>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</si>
  <si>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</si>
  <si>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</si>
  <si>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</si>
  <si>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</si>
  <si>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</si>
  <si>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</si>
  <si>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</si>
  <si>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</si>
  <si>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</si>
  <si>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</si>
  <si>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</si>
  <si>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</si>
  <si>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</si>
  <si>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</si>
  <si>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</si>
  <si>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</si>
  <si>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</si>
  <si>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</si>
  <si>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</si>
  <si>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</si>
  <si>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</si>
  <si>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</si>
  <si>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</si>
  <si>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</si>
  <si>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</si>
  <si>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</si>
  <si>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</si>
  <si>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</si>
  <si>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</si>
  <si>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</si>
  <si>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</si>
  <si>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</si>
  <si>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</si>
  <si>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</si>
  <si>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</si>
  <si>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</si>
  <si>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</si>
  <si>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</si>
  <si>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</si>
  <si>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</si>
  <si>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</si>
  <si>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</si>
  <si>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</si>
  <si>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</si>
  <si>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</si>
  <si>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</si>
  <si>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</si>
  <si>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</si>
  <si>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</si>
  <si>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</si>
  <si>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</si>
  <si>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</si>
  <si>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</si>
  <si>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</si>
  <si>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</si>
  <si>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</si>
  <si>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</si>
  <si>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</si>
  <si>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</si>
  <si>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</si>
  <si>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</si>
  <si>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</si>
  <si>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</si>
  <si>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</si>
  <si>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</si>
  <si>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</si>
  <si>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</si>
  <si>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</si>
  <si>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</si>
  <si>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</si>
  <si>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</si>
  <si>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</si>
  <si>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</si>
  <si>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</si>
  <si>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</si>
  <si>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</si>
  <si>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</si>
  <si>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</si>
  <si>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</si>
  <si>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</si>
  <si>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</si>
  <si>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</si>
  <si>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</si>
  <si>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</si>
  <si>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</si>
  <si>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</si>
  <si>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</si>
  <si>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</si>
  <si>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</si>
  <si>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</si>
  <si>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</si>
  <si>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</si>
  <si>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</si>
  <si>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</si>
  <si>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</si>
  <si>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</si>
  <si>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</si>
  <si>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</si>
  <si>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</si>
  <si>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</si>
  <si>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</si>
  <si>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</si>
  <si>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</si>
  <si>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</si>
  <si>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</si>
  <si>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</si>
  <si>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</si>
  <si>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</si>
  <si>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</si>
  <si>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</si>
  <si>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</si>
  <si>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</si>
  <si>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</si>
  <si>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</si>
  <si>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</si>
  <si>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</si>
  <si>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</si>
  <si>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</si>
  <si>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</si>
  <si>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</si>
  <si>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</si>
  <si>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</si>
  <si>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</si>
  <si>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</si>
  <si>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</si>
  <si>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</si>
  <si>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</si>
  <si>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</si>
  <si>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</si>
  <si>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</si>
  <si>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</si>
  <si>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</si>
  <si>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</si>
  <si>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</si>
  <si>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</si>
  <si>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</si>
  <si>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</si>
  <si>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</si>
  <si>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</si>
  <si>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</si>
  <si>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</si>
  <si>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</si>
  <si>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</si>
  <si>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</si>
  <si>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</si>
  <si>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</si>
  <si>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</si>
  <si>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</si>
  <si>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</si>
  <si>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</si>
  <si>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</si>
  <si>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</si>
  <si>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</si>
  <si>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</si>
  <si>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</si>
  <si>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</si>
  <si>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</si>
  <si>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</si>
  <si>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</si>
  <si>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</si>
  <si>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</si>
  <si>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</si>
  <si>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</si>
  <si>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</si>
  <si>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</si>
  <si>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</si>
  <si>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</si>
  <si>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</si>
  <si>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</si>
  <si>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</si>
  <si>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</si>
  <si>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</si>
  <si>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</si>
  <si>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</si>
  <si>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</si>
  <si>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</si>
  <si>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</si>
  <si>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</si>
  <si>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</si>
  <si>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</si>
  <si>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</si>
  <si>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</si>
  <si>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</si>
  <si>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</si>
  <si>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</si>
  <si>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</si>
  <si>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</si>
  <si>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</si>
  <si>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</si>
  <si>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</si>
  <si>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</si>
  <si>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</si>
  <si>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</si>
  <si>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</si>
  <si>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</si>
  <si>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</si>
  <si>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</si>
  <si>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</si>
  <si>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</si>
  <si>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</si>
  <si>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</si>
  <si>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</si>
  <si>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</si>
  <si>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</si>
  <si>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</si>
  <si>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</si>
  <si>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</si>
  <si>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</si>
  <si>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</si>
  <si>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</si>
  <si>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</si>
  <si>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</si>
  <si>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</si>
  <si>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</si>
  <si>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</si>
  <si>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</si>
  <si>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</si>
  <si>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</si>
  <si>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</si>
  <si>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</si>
  <si>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</si>
  <si>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</si>
  <si>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</si>
  <si>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</si>
  <si>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</si>
  <si>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</si>
  <si>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</si>
  <si>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</si>
  <si>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</si>
  <si>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</si>
  <si>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</si>
  <si>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</si>
  <si>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</si>
  <si>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</si>
  <si>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</si>
  <si>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</si>
  <si>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</si>
  <si>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</si>
  <si>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</si>
  <si>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</si>
  <si>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</si>
  <si>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</si>
  <si>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</si>
  <si>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</si>
  <si>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</si>
  <si>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</si>
  <si>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</si>
  <si>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</si>
  <si>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</si>
  <si>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</si>
  <si>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</si>
  <si>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</si>
  <si>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</si>
  <si>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</si>
  <si>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</si>
  <si>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</si>
  <si>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</si>
  <si>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</si>
  <si>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</si>
  <si>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</si>
  <si>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</si>
  <si>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</si>
  <si>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</si>
  <si>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</si>
  <si>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</si>
  <si>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</si>
  <si>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</si>
  <si>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</si>
  <si>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</si>
  <si>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</si>
  <si>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</si>
  <si>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</si>
  <si>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</si>
  <si>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</si>
  <si>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</si>
  <si>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</si>
  <si>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</si>
  <si>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</si>
  <si>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</si>
  <si>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</si>
  <si>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</si>
  <si>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</si>
  <si>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</si>
  <si>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</si>
  <si>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</si>
  <si>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</si>
  <si>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</si>
  <si>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</si>
  <si>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</si>
  <si>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</si>
  <si>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</si>
  <si>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</si>
  <si>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</si>
  <si>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</si>
  <si>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</si>
  <si>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</si>
  <si>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</si>
  <si>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</si>
  <si>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</si>
  <si>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</si>
  <si>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</si>
  <si>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</si>
  <si>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</si>
  <si>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</si>
  <si>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</si>
  <si>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</si>
  <si>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</si>
  <si>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</si>
  <si>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</si>
  <si>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</si>
  <si>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</si>
  <si>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</si>
  <si>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</si>
  <si>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</si>
  <si>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</si>
  <si>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</si>
  <si>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</si>
  <si>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</si>
  <si>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</si>
  <si>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</si>
  <si>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</si>
  <si>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</si>
  <si>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</si>
  <si>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</si>
  <si>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</si>
  <si>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</si>
  <si>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</si>
  <si>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</si>
  <si>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</si>
  <si>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</si>
  <si>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</si>
  <si>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</si>
  <si>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</si>
  <si>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</si>
  <si>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</si>
  <si>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</si>
  <si>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</si>
  <si>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</si>
  <si>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</si>
  <si>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</si>
  <si>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</si>
  <si>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</si>
  <si>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</si>
  <si>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</si>
  <si>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</si>
  <si>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</si>
  <si>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</si>
  <si>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</si>
  <si>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</si>
  <si>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</si>
  <si>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</si>
  <si>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</si>
  <si>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</si>
  <si>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</si>
  <si>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</si>
  <si>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</si>
  <si>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</si>
  <si>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</si>
  <si>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</si>
  <si>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</si>
  <si>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</si>
  <si>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</si>
  <si>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</si>
  <si>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</si>
  <si>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</si>
  <si>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</si>
  <si>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</si>
  <si>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</si>
  <si>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</si>
  <si>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</si>
  <si>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</si>
  <si>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</si>
  <si>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</si>
  <si>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</si>
  <si>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</si>
  <si>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</si>
  <si>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</si>
  <si>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</si>
  <si>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</si>
  <si>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</si>
  <si>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</si>
  <si>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</si>
  <si>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</si>
  <si>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</si>
  <si>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</si>
  <si>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</si>
  <si>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</si>
  <si>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</si>
  <si>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</si>
  <si>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</si>
  <si>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</si>
  <si>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</si>
  <si>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</si>
  <si>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</si>
  <si>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</si>
  <si>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</si>
  <si>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</si>
  <si>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</si>
  <si>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</si>
  <si>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</si>
  <si>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</si>
  <si>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</si>
  <si>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</si>
  <si>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</si>
  <si>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</si>
  <si>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</si>
  <si>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</si>
  <si>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</si>
  <si>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</si>
  <si>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</si>
  <si>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</si>
  <si>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</si>
  <si>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</si>
  <si>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</si>
  <si>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</si>
  <si>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</si>
  <si>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</si>
  <si>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</si>
  <si>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</si>
  <si>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</si>
  <si>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</si>
  <si>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</si>
  <si>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</si>
  <si>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</si>
  <si>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</si>
  <si>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</si>
  <si>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</si>
  <si>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</si>
  <si>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</si>
  <si>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</si>
  <si>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</si>
  <si>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</si>
  <si>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</si>
  <si>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</si>
  <si>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</si>
  <si>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</si>
  <si>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</si>
  <si>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</si>
  <si>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</si>
  <si>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</si>
  <si>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</si>
  <si>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</si>
  <si>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</si>
  <si>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</si>
  <si>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</si>
  <si>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</si>
  <si>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</si>
  <si>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</si>
  <si>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</si>
  <si>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</si>
  <si>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</si>
  <si>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</si>
  <si>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</si>
  <si>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</si>
  <si>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</si>
  <si>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</si>
  <si>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</si>
  <si>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</si>
  <si>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</si>
  <si>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</si>
  <si>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</si>
  <si>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</si>
  <si>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</si>
  <si>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</si>
  <si>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</si>
  <si>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</si>
  <si>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</si>
  <si>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</si>
  <si>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</si>
  <si>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</si>
  <si>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</si>
  <si>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</si>
  <si>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</si>
  <si>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</si>
  <si>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</si>
  <si>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</si>
  <si>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</si>
  <si>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</si>
  <si>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</si>
  <si>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</si>
  <si>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</si>
  <si>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</si>
  <si>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</si>
  <si>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</si>
  <si>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</si>
  <si>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</si>
  <si>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</si>
  <si>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</si>
  <si>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</si>
  <si>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</si>
  <si>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</si>
  <si>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</si>
  <si>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</si>
  <si>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</si>
  <si>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</si>
  <si>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</si>
  <si>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</si>
  <si>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</si>
  <si>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</si>
  <si>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</si>
  <si>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</si>
  <si>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</si>
  <si>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</si>
  <si>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</si>
  <si>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</si>
  <si>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</si>
  <si>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</si>
  <si>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</si>
  <si>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</si>
  <si>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</si>
  <si>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</si>
  <si>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</si>
  <si>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</si>
  <si>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</si>
  <si>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</si>
  <si>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</si>
  <si>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</si>
  <si>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</si>
  <si>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</si>
  <si>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</si>
  <si>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</si>
  <si>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</si>
  <si>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</si>
  <si>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</si>
  <si>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</si>
  <si>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</si>
  <si>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</si>
  <si>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</si>
  <si>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</si>
  <si>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</si>
  <si>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</si>
  <si>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</si>
  <si>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</si>
  <si>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</si>
  <si>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</si>
  <si>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</si>
  <si>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</si>
  <si>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</si>
  <si>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</si>
  <si>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</si>
  <si>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</si>
  <si>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</si>
  <si>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</si>
  <si>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</si>
  <si>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</si>
  <si>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</si>
  <si>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</si>
  <si>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</si>
  <si>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</si>
  <si>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</si>
  <si>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</si>
  <si>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</si>
  <si>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</si>
  <si>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</si>
  <si>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</si>
  <si>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</si>
  <si>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</si>
  <si>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</si>
  <si>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</si>
  <si>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</si>
  <si>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</si>
  <si>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</si>
  <si>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</si>
  <si>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</si>
  <si>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</si>
  <si>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</si>
  <si>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</si>
  <si>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</si>
  <si>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</si>
  <si>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</si>
  <si>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</si>
  <si>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</si>
  <si>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</si>
  <si>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</si>
  <si>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</si>
  <si>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</si>
  <si>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</si>
  <si>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</si>
  <si>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</si>
  <si>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</si>
  <si>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</si>
  <si>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</si>
  <si>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</si>
  <si>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</si>
  <si>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</si>
  <si>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</si>
  <si>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</si>
  <si>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</si>
  <si>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</si>
  <si>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</si>
  <si>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</si>
  <si>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</si>
  <si>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</si>
  <si>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</si>
  <si>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</si>
  <si>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</si>
  <si>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</si>
  <si>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</si>
  <si>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</si>
  <si>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</si>
  <si>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</si>
  <si>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</si>
  <si>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</si>
  <si>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</si>
  <si>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</si>
  <si>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</si>
  <si>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</si>
  <si>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</si>
  <si>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</si>
  <si>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</si>
  <si>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</si>
  <si>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</si>
  <si>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</si>
  <si>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</si>
  <si>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</si>
  <si>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</si>
  <si>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</si>
  <si>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</si>
  <si>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</si>
  <si>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</si>
  <si>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</si>
  <si>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</si>
  <si>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</si>
  <si>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</si>
  <si>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</si>
  <si>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</si>
  <si>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</si>
  <si>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</si>
  <si>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</si>
  <si>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</si>
  <si>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</si>
  <si>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</si>
  <si>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</si>
  <si>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</si>
  <si>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</si>
  <si>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</si>
  <si>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</si>
  <si>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</si>
  <si>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</si>
  <si>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</si>
  <si>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</si>
  <si>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</si>
  <si>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</si>
  <si>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</si>
  <si>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</si>
  <si>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</si>
  <si>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</si>
  <si>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</si>
  <si>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</si>
  <si>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</si>
  <si>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</si>
  <si>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</si>
  <si>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</si>
  <si>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</si>
  <si>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</si>
  <si>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</si>
  <si>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</si>
  <si>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</si>
  <si>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</si>
  <si>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</si>
  <si>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</si>
  <si>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</si>
  <si>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</si>
  <si>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</si>
  <si>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</si>
  <si>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</si>
  <si>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</si>
  <si>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</si>
  <si>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</si>
  <si>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</si>
  <si>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</si>
  <si>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</si>
  <si>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</si>
  <si>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</si>
  <si>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</si>
  <si>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</si>
  <si>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</si>
  <si>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</si>
  <si>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</si>
  <si>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</si>
  <si>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</si>
  <si>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</si>
  <si>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</si>
  <si>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</si>
  <si>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</si>
  <si>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</si>
  <si>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</si>
  <si>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</si>
  <si>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</si>
  <si>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</si>
  <si>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</si>
  <si>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</si>
  <si>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</si>
  <si>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</si>
  <si>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</si>
  <si>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</si>
  <si>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</si>
  <si>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</si>
  <si>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</si>
  <si>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</si>
  <si>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</si>
  <si>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</si>
  <si>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</si>
  <si>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</si>
  <si>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</si>
  <si>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</si>
  <si>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</si>
  <si>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</si>
  <si>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</si>
  <si>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</si>
  <si>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</si>
  <si>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</si>
  <si>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</si>
  <si>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</si>
  <si>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</si>
  <si>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</si>
  <si>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</si>
  <si>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</si>
  <si>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</si>
  <si>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</si>
  <si>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</si>
  <si>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</si>
  <si>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</si>
  <si>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</si>
  <si>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</si>
  <si>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</si>
  <si>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</si>
  <si>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</si>
  <si>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</si>
  <si>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</si>
  <si>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</si>
  <si>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</si>
  <si>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</si>
  <si>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</si>
  <si>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</si>
  <si>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</si>
  <si>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</si>
  <si>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</si>
  <si>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</si>
  <si>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</si>
  <si>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</si>
  <si>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</si>
  <si>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</si>
  <si>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</si>
  <si>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</si>
  <si>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</si>
  <si>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</si>
  <si>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</si>
  <si>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</si>
  <si>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</si>
  <si>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</si>
  <si>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</si>
  <si>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</si>
  <si>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</si>
  <si>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</si>
  <si>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</si>
  <si>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</si>
  <si>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</si>
  <si>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</si>
  <si>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</si>
  <si>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</si>
  <si>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</si>
  <si>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</si>
  <si>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</si>
  <si>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</si>
  <si>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</si>
  <si>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</si>
  <si>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</si>
  <si>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</si>
  <si>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</si>
  <si>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</si>
  <si>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</si>
  <si>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</si>
  <si>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</si>
  <si>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</si>
  <si>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</si>
  <si>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</si>
  <si>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</si>
  <si>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</si>
  <si>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</si>
  <si>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</si>
  <si>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</si>
  <si>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</si>
  <si>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</si>
  <si>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</si>
  <si>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</si>
  <si>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</si>
  <si>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</si>
  <si>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</si>
  <si>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</si>
  <si>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</si>
  <si>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</si>
  <si>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</si>
  <si>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</si>
  <si>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</si>
  <si>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</si>
  <si>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</si>
  <si>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</si>
  <si>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</si>
  <si>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</si>
  <si>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</si>
  <si>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</si>
  <si>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</si>
  <si>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</si>
  <si>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</si>
  <si>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</si>
  <si>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</si>
  <si>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</si>
  <si>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</si>
  <si>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</si>
  <si>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</si>
  <si>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</si>
  <si>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</si>
  <si>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</si>
  <si>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</si>
  <si>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</si>
  <si>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</si>
  <si>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</si>
  <si>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</si>
  <si>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</si>
  <si>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</si>
  <si>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</si>
  <si>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</si>
  <si>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</si>
  <si>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</si>
  <si>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</si>
  <si>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</si>
  <si>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</si>
  <si>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</si>
  <si>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</si>
  <si>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</si>
  <si>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</si>
  <si>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</si>
  <si>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</si>
  <si>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</si>
  <si>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</si>
  <si>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</si>
  <si>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</si>
  <si>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</si>
  <si>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</si>
  <si>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</si>
  <si>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</si>
  <si>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</si>
  <si>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</si>
  <si>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</si>
  <si>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</si>
  <si>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</si>
  <si>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</si>
  <si>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</si>
  <si>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</si>
  <si>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</si>
  <si>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</si>
  <si>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</si>
  <si>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</si>
  <si>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</si>
  <si>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</si>
  <si>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</si>
  <si>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</si>
  <si>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</si>
  <si>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</si>
  <si>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</si>
  <si>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</si>
  <si>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</si>
  <si>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</si>
  <si>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</si>
  <si>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</si>
  <si>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</si>
  <si>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</si>
  <si>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</si>
  <si>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</si>
  <si>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</si>
  <si>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</si>
  <si>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</si>
  <si>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</si>
  <si>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</si>
  <si>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</si>
  <si>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</si>
  <si>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</si>
  <si>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</si>
  <si>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</si>
  <si>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</si>
  <si>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</si>
  <si>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</si>
  <si>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</si>
  <si>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</si>
  <si>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</si>
  <si>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</si>
  <si>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</si>
  <si>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</si>
  <si>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</si>
  <si>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</si>
  <si>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</si>
  <si>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</si>
  <si>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</si>
  <si>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</si>
  <si>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</si>
  <si>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</si>
  <si>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</si>
  <si>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</si>
  <si>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</si>
  <si>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</si>
  <si>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</si>
  <si>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</si>
  <si>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</si>
  <si>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</si>
  <si>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</si>
  <si>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</si>
  <si>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</si>
  <si>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</si>
  <si>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</si>
  <si>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</si>
  <si>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</si>
  <si>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</si>
  <si>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</si>
  <si>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</si>
  <si>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</si>
  <si>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</si>
  <si>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</si>
  <si>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</si>
  <si>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</si>
  <si>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</si>
  <si>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</si>
  <si>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</si>
  <si>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</si>
  <si>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</si>
  <si>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</si>
  <si>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</si>
  <si>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</si>
  <si>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</si>
  <si>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</si>
  <si>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</si>
  <si>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</si>
  <si>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</si>
  <si>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</si>
  <si>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</si>
  <si>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</si>
  <si>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</si>
  <si>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</si>
  <si>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</si>
  <si>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</si>
  <si>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</si>
  <si>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</si>
  <si>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</si>
  <si>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</si>
  <si>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</si>
  <si>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</si>
  <si>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</si>
  <si>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</si>
  <si>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</si>
  <si>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</si>
  <si>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</si>
  <si>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</si>
  <si>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</si>
  <si>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</si>
  <si>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</si>
  <si>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</si>
  <si>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</si>
  <si>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</si>
  <si>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</si>
  <si>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</si>
  <si>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</si>
  <si>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</si>
  <si>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</si>
  <si>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</si>
  <si>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</si>
  <si>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</si>
  <si>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</si>
  <si>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</si>
  <si>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</si>
  <si>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</si>
  <si>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</si>
  <si>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</si>
  <si>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</si>
  <si>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</si>
  <si>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</si>
  <si>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</si>
  <si>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</si>
  <si>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</si>
  <si>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</si>
  <si>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</si>
  <si>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</si>
  <si>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</si>
  <si>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</si>
  <si>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</si>
  <si>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</si>
  <si>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</si>
  <si>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</si>
  <si>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</si>
  <si>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</si>
  <si>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</si>
  <si>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</si>
  <si>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</si>
  <si>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</si>
  <si>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</si>
  <si>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</si>
  <si>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</si>
  <si>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</si>
  <si>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</si>
  <si>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</si>
  <si>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</si>
  <si>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</si>
  <si>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</si>
  <si>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</si>
  <si>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</si>
  <si>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</si>
  <si>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</si>
  <si>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</si>
  <si>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</si>
  <si>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</si>
  <si>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</si>
  <si>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</si>
  <si>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</si>
  <si>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</si>
  <si>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</si>
  <si>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</si>
  <si>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</si>
  <si>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</si>
  <si>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</si>
  <si>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</si>
  <si>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</si>
  <si>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</si>
  <si>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</si>
  <si>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</si>
  <si>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</si>
  <si>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</si>
  <si>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</si>
  <si>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</si>
  <si>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</si>
  <si>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</si>
  <si>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</si>
  <si>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</si>
  <si>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</si>
  <si>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</si>
  <si>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</si>
  <si>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</si>
  <si>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</si>
  <si>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</si>
  <si>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</si>
  <si>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</si>
  <si>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</si>
  <si>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</si>
  <si>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</si>
  <si>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</si>
  <si>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</si>
  <si>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</si>
  <si>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</si>
  <si>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</si>
  <si>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</si>
  <si>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</si>
  <si>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</si>
  <si>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</si>
  <si>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</si>
  <si>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</si>
  <si>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</si>
  <si>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</si>
  <si>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</si>
  <si>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</si>
  <si>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</si>
  <si>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</si>
  <si>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</si>
  <si>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</si>
  <si>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</si>
  <si>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</si>
  <si>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</si>
  <si>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</si>
  <si>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</si>
  <si>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</si>
  <si>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</si>
  <si>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</si>
  <si>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</si>
  <si>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</si>
  <si>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</si>
  <si>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</si>
  <si>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</si>
  <si>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</si>
  <si>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</si>
  <si>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</si>
  <si>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</si>
  <si>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</si>
  <si>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</si>
  <si>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</si>
  <si>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</si>
  <si>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</si>
  <si>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</si>
  <si>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</si>
  <si>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</si>
  <si>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</si>
  <si>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</si>
  <si>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</si>
  <si>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</si>
  <si>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</si>
  <si>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</si>
  <si>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</si>
  <si>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</si>
  <si>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</si>
  <si>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</si>
  <si>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</si>
  <si>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</si>
  <si>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</si>
  <si>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</si>
  <si>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</si>
  <si>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</si>
  <si>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</si>
  <si>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</si>
  <si>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</si>
  <si>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</si>
  <si>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</si>
  <si>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</si>
  <si>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</si>
  <si>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</si>
  <si>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</si>
  <si>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</si>
  <si>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</si>
  <si>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</si>
  <si>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</si>
  <si>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</si>
  <si>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</si>
  <si>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</si>
  <si>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</si>
  <si>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</si>
  <si>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</si>
  <si>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</si>
  <si>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</si>
  <si>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</si>
  <si>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</si>
  <si>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</si>
  <si>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</si>
  <si>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</si>
  <si>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</si>
  <si>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</si>
  <si>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</si>
  <si>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</si>
  <si>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</si>
  <si>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</si>
  <si>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</si>
  <si>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</si>
  <si>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</si>
  <si>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</si>
  <si>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</si>
  <si>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</si>
  <si>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</si>
  <si>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</si>
  <si>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</si>
  <si>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</si>
  <si>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</si>
  <si>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</si>
  <si>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</si>
  <si>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</si>
  <si>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</si>
  <si>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</si>
  <si>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</si>
  <si>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</si>
  <si>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</si>
  <si>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</si>
  <si>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</si>
  <si>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</si>
  <si>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</si>
  <si>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</si>
  <si>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</si>
  <si>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</si>
  <si>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</si>
  <si>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</si>
  <si>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</si>
  <si>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</si>
  <si>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</si>
  <si>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</si>
  <si>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</si>
  <si>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</si>
  <si>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</si>
  <si>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</si>
  <si>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</si>
  <si>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</si>
  <si>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</si>
  <si>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</si>
  <si>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</si>
  <si>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</si>
  <si>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</si>
  <si>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</si>
  <si>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</si>
  <si>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</si>
  <si>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</si>
  <si>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</si>
  <si>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</si>
  <si>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</si>
  <si>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</si>
  <si>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</si>
  <si>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</si>
  <si>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</si>
  <si>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</si>
  <si>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</si>
  <si>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</si>
  <si>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</si>
  <si>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</si>
  <si>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</si>
  <si>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</si>
  <si>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</si>
  <si>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</si>
  <si>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</si>
  <si>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</si>
  <si>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</si>
  <si>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</si>
  <si>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</si>
  <si>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</si>
  <si>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</si>
  <si>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</si>
  <si>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</si>
  <si>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</si>
  <si>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</si>
  <si>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</si>
  <si>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</si>
  <si>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</si>
  <si>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</si>
  <si>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</si>
  <si>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</si>
  <si>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</si>
  <si>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</si>
  <si>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</si>
  <si>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</si>
  <si>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</si>
  <si>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</si>
  <si>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</si>
  <si>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</si>
  <si>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</si>
  <si>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</si>
  <si>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</si>
  <si>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</si>
  <si>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</si>
  <si>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</si>
  <si>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</si>
  <si>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</si>
  <si>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</si>
  <si>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</si>
  <si>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</si>
  <si>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</si>
  <si>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</si>
  <si>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</si>
  <si>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</si>
  <si>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</si>
  <si>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</si>
  <si>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</si>
  <si>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</si>
  <si>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</si>
  <si>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</si>
  <si>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</si>
  <si>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</si>
  <si>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</si>
  <si>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</si>
  <si>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</si>
  <si>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</si>
  <si>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</si>
  <si>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</si>
  <si>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</si>
  <si>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</si>
  <si>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</si>
  <si>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</si>
  <si>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</si>
  <si>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</si>
  <si>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</si>
  <si>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</si>
  <si>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</si>
  <si>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</si>
  <si>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</si>
  <si>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</si>
  <si>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</si>
  <si>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</si>
  <si>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</si>
  <si>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</si>
  <si>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</si>
  <si>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</si>
  <si>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</si>
  <si>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</si>
  <si>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</si>
  <si>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</si>
  <si>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</si>
  <si>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</si>
  <si>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</si>
  <si>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</si>
  <si>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</si>
  <si>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</si>
  <si>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</si>
  <si>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</si>
  <si>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</si>
  <si>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</si>
  <si>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</si>
  <si>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</si>
  <si>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</si>
  <si>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</si>
  <si>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</si>
  <si>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</si>
  <si>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</si>
  <si>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</si>
  <si>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</si>
  <si>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</si>
  <si>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</si>
  <si>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</si>
  <si>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</si>
  <si>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</si>
  <si>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</si>
  <si>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</si>
  <si>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</si>
  <si>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</si>
  <si>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</si>
  <si>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</si>
  <si>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</si>
  <si>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</si>
  <si>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</si>
  <si>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</si>
  <si>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</si>
  <si>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</si>
  <si>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</si>
  <si>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</si>
  <si>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</si>
  <si>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</si>
  <si>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</si>
  <si>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</si>
  <si>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</si>
  <si>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</si>
  <si>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</si>
  <si>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</si>
  <si>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</si>
  <si>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</si>
  <si>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</si>
  <si>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</si>
  <si>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</si>
  <si>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</si>
  <si>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</si>
  <si>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</si>
  <si>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</si>
  <si>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</si>
  <si>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</si>
  <si>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</si>
  <si>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</si>
  <si>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</si>
  <si>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</si>
  <si>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</si>
  <si>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</si>
  <si>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</si>
  <si>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</si>
  <si>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</si>
  <si>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</si>
  <si>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</si>
  <si>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</si>
  <si>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</si>
  <si>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</si>
  <si>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</si>
  <si>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</si>
  <si>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</si>
  <si>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</si>
  <si>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</si>
  <si>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</si>
  <si>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</si>
  <si>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</si>
  <si>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</si>
  <si>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</si>
  <si>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</si>
  <si>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</si>
  <si>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</si>
  <si>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</si>
  <si>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</si>
  <si>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</si>
  <si>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</si>
  <si>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</si>
  <si>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</si>
  <si>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</si>
  <si>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</si>
  <si>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</si>
  <si>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</si>
  <si>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</si>
  <si>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</si>
  <si>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</si>
  <si>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</si>
  <si>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</si>
  <si>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</si>
  <si>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</si>
  <si>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</si>
  <si>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</si>
  <si>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</si>
  <si>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</si>
  <si>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</si>
  <si>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</si>
  <si>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</si>
  <si>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</si>
  <si>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</si>
  <si>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</si>
  <si>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</si>
  <si>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</si>
  <si>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</si>
  <si>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</si>
  <si>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</si>
  <si>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</si>
  <si>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</si>
  <si>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</si>
  <si>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</si>
  <si>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</si>
  <si>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</si>
  <si>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</si>
  <si>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</si>
  <si>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</si>
  <si>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</si>
  <si>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</si>
  <si>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</si>
  <si>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</si>
  <si>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</si>
  <si>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</si>
  <si>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</si>
  <si>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</si>
  <si>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</si>
  <si>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</si>
  <si>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</si>
  <si>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</si>
  <si>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</si>
  <si>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</si>
  <si>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</si>
  <si>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</si>
  <si>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</si>
  <si>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</si>
  <si>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</si>
  <si>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</si>
  <si>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</si>
  <si>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</si>
  <si>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</si>
  <si>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</si>
  <si>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</si>
  <si>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</si>
  <si>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</si>
  <si>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</si>
  <si>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</si>
  <si>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</si>
  <si>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</si>
  <si>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</si>
  <si>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</si>
  <si>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</si>
  <si>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</si>
  <si>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</si>
  <si>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</si>
  <si>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</si>
  <si>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</si>
  <si>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</si>
  <si>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</si>
  <si>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</si>
  <si>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</si>
  <si>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</si>
  <si>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</si>
  <si>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</si>
  <si>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</si>
  <si>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</si>
  <si>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</si>
  <si>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</si>
  <si>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</si>
  <si>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</si>
  <si>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</si>
  <si>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</si>
  <si>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</si>
  <si>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</si>
  <si>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</si>
  <si>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</si>
  <si>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</si>
  <si>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</si>
  <si>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</si>
  <si>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</si>
  <si>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</si>
  <si>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</si>
  <si>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</si>
  <si>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</si>
  <si>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</si>
  <si>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</si>
  <si>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</si>
  <si>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</si>
  <si>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</si>
  <si>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</si>
  <si>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</si>
  <si>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</si>
  <si>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</si>
  <si>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</si>
  <si>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</si>
  <si>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</si>
  <si>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</si>
  <si>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</si>
  <si>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</si>
  <si>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</si>
  <si>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</si>
  <si>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</si>
  <si>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</si>
  <si>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</si>
  <si>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</si>
  <si>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</si>
  <si>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</si>
  <si>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</si>
  <si>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</si>
  <si>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</si>
  <si>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</si>
  <si>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</si>
  <si>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</si>
  <si>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</si>
  <si>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</si>
  <si>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</si>
  <si>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</si>
  <si>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</si>
  <si>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</si>
  <si>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</si>
  <si>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</si>
  <si>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</si>
  <si>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</si>
  <si>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</si>
  <si>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</si>
  <si>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</si>
  <si>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</si>
  <si>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</si>
  <si>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</si>
  <si>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</si>
  <si>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</si>
  <si>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</si>
  <si>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</si>
  <si>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</si>
  <si>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</si>
  <si>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</si>
  <si>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</si>
  <si>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</si>
  <si>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</si>
  <si>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</si>
  <si>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</si>
  <si>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</si>
  <si>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</si>
  <si>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</si>
  <si>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</si>
  <si>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</si>
  <si>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</si>
  <si>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</si>
  <si>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</si>
  <si>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</si>
  <si>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</si>
  <si>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</si>
  <si>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</si>
  <si>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</si>
  <si>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</si>
  <si>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</si>
  <si>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</si>
  <si>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</si>
  <si>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</si>
  <si>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</si>
  <si>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</si>
  <si>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</si>
  <si>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</si>
  <si>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</si>
  <si>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</si>
  <si>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</si>
  <si>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</si>
  <si>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</si>
  <si>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</si>
  <si>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</si>
  <si>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</si>
  <si>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</si>
  <si>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</si>
  <si>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</si>
  <si>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</si>
  <si>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</si>
  <si>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</si>
  <si>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</si>
  <si>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</si>
  <si>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</si>
  <si>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</si>
  <si>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</si>
  <si>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</si>
  <si>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</si>
  <si>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</si>
  <si>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</si>
  <si>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</si>
  <si>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</si>
  <si>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</si>
  <si>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</si>
  <si>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</si>
  <si>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</si>
  <si>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</si>
  <si>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</si>
  <si>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</si>
  <si>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</si>
  <si>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</si>
  <si>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</si>
  <si>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</si>
  <si>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</si>
  <si>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</si>
  <si>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</si>
  <si>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</si>
  <si>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</si>
  <si>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</si>
  <si>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</si>
  <si>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</si>
  <si>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</si>
  <si>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</si>
  <si>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</si>
  <si>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</si>
  <si>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</si>
  <si>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</si>
  <si>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</si>
  <si>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</si>
  <si>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</si>
  <si>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</si>
  <si>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</si>
  <si>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</si>
  <si>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</si>
  <si>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</si>
  <si>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</si>
  <si>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</si>
  <si>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</si>
  <si>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</si>
  <si>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</si>
  <si>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</si>
  <si>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</si>
  <si>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</si>
  <si>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</si>
  <si>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</si>
  <si>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</si>
  <si>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</si>
  <si>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</si>
  <si>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</si>
  <si>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</si>
  <si>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</si>
  <si>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</si>
  <si>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</si>
  <si>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</si>
  <si>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</si>
  <si>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</si>
  <si>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</si>
  <si>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</si>
  <si>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</si>
  <si>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</si>
  <si>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</si>
  <si>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</si>
  <si>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</si>
  <si>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</si>
  <si>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</si>
  <si>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</si>
  <si>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</si>
  <si>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</si>
  <si>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</si>
  <si>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</si>
  <si>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</si>
  <si>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</si>
  <si>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</si>
  <si>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</si>
  <si>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</si>
  <si>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</si>
  <si>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</si>
  <si>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</si>
  <si>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</si>
  <si>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</si>
  <si>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</si>
  <si>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</si>
  <si>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</si>
  <si>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</si>
  <si>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</si>
  <si>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</si>
  <si>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</si>
  <si>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</si>
  <si>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</si>
  <si>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</si>
  <si>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</si>
  <si>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</si>
  <si>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</si>
  <si>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</si>
  <si>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</si>
  <si>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</si>
  <si>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</si>
  <si>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</si>
  <si>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</si>
  <si>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</si>
  <si>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</si>
  <si>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</si>
  <si>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</si>
  <si>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</si>
  <si>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</si>
  <si>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</si>
  <si>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</si>
  <si>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</si>
  <si>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</si>
  <si>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</si>
  <si>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</si>
  <si>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</si>
  <si>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</si>
  <si>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</si>
  <si>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</si>
  <si>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</si>
  <si>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</si>
  <si>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</si>
  <si>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</si>
  <si>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</si>
  <si>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</si>
  <si>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</si>
  <si>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</si>
  <si>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</si>
  <si>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</si>
  <si>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</si>
  <si>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</si>
  <si>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</si>
  <si>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</si>
  <si>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</si>
  <si>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</si>
  <si>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</si>
  <si>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</si>
  <si>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</si>
  <si>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</si>
  <si>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</si>
  <si>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</si>
  <si>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</si>
  <si>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</si>
  <si>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</si>
  <si>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</si>
  <si>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</si>
  <si>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</si>
  <si>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</si>
  <si>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</si>
  <si>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</si>
  <si>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</si>
  <si>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</si>
  <si>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</si>
  <si>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</si>
  <si>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</si>
  <si>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</si>
  <si>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</si>
  <si>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</si>
  <si>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</si>
  <si>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</si>
  <si>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</si>
  <si>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</si>
  <si>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</si>
  <si>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</si>
  <si>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</si>
  <si>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</si>
  <si>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</si>
  <si>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</si>
  <si>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</si>
  <si>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</si>
  <si>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</si>
  <si>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</si>
  <si>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</si>
  <si>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</si>
  <si>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</si>
  <si>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</si>
  <si>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</si>
  <si>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</si>
  <si>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</si>
  <si>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</si>
  <si>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</si>
  <si>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</si>
  <si>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</si>
  <si>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</si>
  <si>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</si>
  <si>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</si>
  <si>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</si>
  <si>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</si>
  <si>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</si>
  <si>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</si>
  <si>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</si>
  <si>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</si>
  <si>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</si>
  <si>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</si>
  <si>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</si>
  <si>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</si>
  <si>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</si>
  <si>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</si>
  <si>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</si>
  <si>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</si>
  <si>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</si>
  <si>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</si>
  <si>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</si>
  <si>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</si>
  <si>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</si>
  <si>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</si>
  <si>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</si>
  <si>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</si>
  <si>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</si>
  <si>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</si>
  <si>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</si>
  <si>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</si>
  <si>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</si>
  <si>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</si>
  <si>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</si>
  <si>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</si>
  <si>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</si>
  <si>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</si>
  <si>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</si>
  <si>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</si>
  <si>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</si>
  <si>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</si>
  <si>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</si>
  <si>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</si>
  <si>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</si>
  <si>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</si>
  <si>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</si>
  <si>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</si>
  <si>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</si>
  <si>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</si>
  <si>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</si>
  <si>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</si>
  <si>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</si>
  <si>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</si>
  <si>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</si>
  <si>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</si>
  <si>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</si>
  <si>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</si>
  <si>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</si>
  <si>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</si>
  <si>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</si>
  <si>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</si>
  <si>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</si>
  <si>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</si>
  <si>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</si>
  <si>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</si>
  <si>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</si>
  <si>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</si>
  <si>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</si>
  <si>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</si>
  <si>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</si>
  <si>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</si>
  <si>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</si>
  <si>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</si>
  <si>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</si>
  <si>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</si>
  <si>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</si>
  <si>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</si>
  <si>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</si>
  <si>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</si>
  <si>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</si>
  <si>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</si>
  <si>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</si>
  <si>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</si>
  <si>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</si>
  <si>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</si>
  <si>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</si>
  <si>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</si>
  <si>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</si>
  <si>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</si>
  <si>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</si>
  <si>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</si>
  <si>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</si>
  <si>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</si>
  <si>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</si>
  <si>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</si>
  <si>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</si>
  <si>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</si>
  <si>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</si>
  <si>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</si>
  <si>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</si>
  <si>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</si>
  <si>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</si>
  <si>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</si>
  <si>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</si>
  <si>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</si>
  <si>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</si>
  <si>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</si>
  <si>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</si>
  <si>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</si>
  <si>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</si>
  <si>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</si>
  <si>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</si>
  <si>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</si>
  <si>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</si>
  <si>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</si>
  <si>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</si>
  <si>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</si>
  <si>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</si>
  <si>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</si>
  <si>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</si>
  <si>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</si>
  <si>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</si>
  <si>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</si>
  <si>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</si>
  <si>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</si>
  <si>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</si>
  <si>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</si>
  <si>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</si>
  <si>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</si>
  <si>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</si>
  <si>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</si>
  <si>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</si>
  <si>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</si>
  <si>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</si>
  <si>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</si>
  <si>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</si>
  <si>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</si>
  <si>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</si>
  <si>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</si>
  <si>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</si>
  <si>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</si>
  <si>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</si>
  <si>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</si>
  <si>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</si>
  <si>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</si>
  <si>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</si>
  <si>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</si>
  <si>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</si>
  <si>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</si>
  <si>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</si>
  <si>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</si>
  <si>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</si>
  <si>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</si>
  <si>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</si>
  <si>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</si>
  <si>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</si>
  <si>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</si>
  <si>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</si>
  <si>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</si>
  <si>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</si>
  <si>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</si>
  <si>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</si>
  <si>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</si>
  <si>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</si>
  <si>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</si>
  <si>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</si>
  <si>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</si>
  <si>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</si>
  <si>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</si>
  <si>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</si>
  <si>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</si>
  <si>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</si>
  <si>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</si>
  <si>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</si>
  <si>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</si>
  <si>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</si>
  <si>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</si>
  <si>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</si>
  <si>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</si>
  <si>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</si>
  <si>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</si>
  <si>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</si>
  <si>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</si>
  <si>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</si>
  <si>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</si>
  <si>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</si>
  <si>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</si>
  <si>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</si>
  <si>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</si>
  <si>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</si>
  <si>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</si>
  <si>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</si>
  <si>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</si>
  <si>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</si>
  <si>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</si>
  <si>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</si>
  <si>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</si>
  <si>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</si>
  <si>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</si>
  <si>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</si>
  <si>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</si>
  <si>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</si>
  <si>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</si>
  <si>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</si>
  <si>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</si>
  <si>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</si>
  <si>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</si>
  <si>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</si>
  <si>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</si>
  <si>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</si>
  <si>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</si>
  <si>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</si>
  <si>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</si>
  <si>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</si>
  <si>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</si>
  <si>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</si>
  <si>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</si>
  <si>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</si>
  <si>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</si>
  <si>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</si>
  <si>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</si>
  <si>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</si>
  <si>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</si>
  <si>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</si>
  <si>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</si>
  <si>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</si>
  <si>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</si>
  <si>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</si>
  <si>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</si>
  <si>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</si>
  <si>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</si>
  <si>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</si>
  <si>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</si>
  <si>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</si>
  <si>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</si>
  <si>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</si>
  <si>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</si>
  <si>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</si>
  <si>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</si>
  <si>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</si>
  <si>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</si>
  <si>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</si>
  <si>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</si>
  <si>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</si>
  <si>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</si>
  <si>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</si>
  <si>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</si>
  <si>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</si>
  <si>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</si>
  <si>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</si>
  <si>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</si>
  <si>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</si>
  <si>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</si>
  <si>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</si>
  <si>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</si>
  <si>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</si>
  <si>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</si>
  <si>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</si>
  <si>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</si>
  <si>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</si>
  <si>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</si>
  <si>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</si>
  <si>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</si>
  <si>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</si>
  <si>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</si>
  <si>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</si>
  <si>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</si>
  <si>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</si>
  <si>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</si>
  <si>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</si>
  <si>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</si>
  <si>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</si>
  <si>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</si>
  <si>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</si>
  <si>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</si>
  <si>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</si>
  <si>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</si>
  <si>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</si>
  <si>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</si>
  <si>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</si>
  <si>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</si>
  <si>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</si>
  <si>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</si>
  <si>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</si>
  <si>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</si>
  <si>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</si>
  <si>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</si>
  <si>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</si>
  <si>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</si>
  <si>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</si>
  <si>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</si>
  <si>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</si>
  <si>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</si>
  <si>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</si>
  <si>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</si>
  <si>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</si>
  <si>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</si>
  <si>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</si>
  <si>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</si>
  <si>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</si>
  <si>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</si>
  <si>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</si>
  <si>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</si>
  <si>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</si>
  <si>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</si>
  <si>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</si>
  <si>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</si>
  <si>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</si>
  <si>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</si>
  <si>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</si>
  <si>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</si>
  <si>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</si>
  <si>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</si>
  <si>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</si>
  <si>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</si>
  <si>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</si>
  <si>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</si>
  <si>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</si>
  <si>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</si>
  <si>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</si>
  <si>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</si>
  <si>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</si>
  <si>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</si>
  <si>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</si>
  <si>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</si>
  <si>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</si>
  <si>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</si>
  <si>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</si>
  <si>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</si>
  <si>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</si>
  <si>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</si>
  <si>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</si>
  <si>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</si>
  <si>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</si>
  <si>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</si>
  <si>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</si>
  <si>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</si>
  <si>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</si>
  <si>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</si>
  <si>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</si>
  <si>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</si>
  <si>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</si>
  <si>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</si>
  <si>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</si>
  <si>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</si>
  <si>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</si>
  <si>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</si>
  <si>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</si>
  <si>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</si>
  <si>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</si>
  <si>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</si>
  <si>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</si>
  <si>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</si>
  <si>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</si>
  <si>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</si>
  <si>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</si>
  <si>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</si>
  <si>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</si>
  <si>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</si>
  <si>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</si>
  <si>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</si>
  <si>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</si>
  <si>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</si>
  <si>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</si>
  <si>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</si>
  <si>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</si>
  <si>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</si>
  <si>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</si>
  <si>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</si>
  <si>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</si>
  <si>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</si>
  <si>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</si>
  <si>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</si>
  <si>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</si>
  <si>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</si>
  <si>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</si>
  <si>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</si>
  <si>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</si>
  <si>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</si>
  <si>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</si>
  <si>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</si>
  <si>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</si>
  <si>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</si>
  <si>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</si>
  <si>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</si>
  <si>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</si>
  <si>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</si>
  <si>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</si>
  <si>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</si>
  <si>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</si>
  <si>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</si>
  <si>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</si>
  <si>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</si>
  <si>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</si>
  <si>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</si>
  <si>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</si>
  <si>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</si>
  <si>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</si>
  <si>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</si>
  <si>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</si>
  <si>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</si>
  <si>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</si>
  <si>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</si>
  <si>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</si>
  <si>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</si>
  <si>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</si>
  <si>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</si>
  <si>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</si>
  <si>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</si>
  <si>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</si>
  <si>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</si>
  <si>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</si>
  <si>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</si>
  <si>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</si>
  <si>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</si>
  <si>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</si>
  <si>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</si>
  <si>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</si>
  <si>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</si>
  <si>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</si>
  <si>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</si>
  <si>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</si>
  <si>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</si>
  <si>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</si>
  <si>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</si>
  <si>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</si>
  <si>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</si>
  <si>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</si>
  <si>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</si>
  <si>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</si>
  <si>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</si>
  <si>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</si>
  <si>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</si>
  <si>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</si>
  <si>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</si>
  <si>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</si>
  <si>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</si>
  <si>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</si>
  <si>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</si>
  <si>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</si>
  <si>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</si>
  <si>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</si>
  <si>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</si>
  <si>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</si>
  <si>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</si>
  <si>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</si>
  <si>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</si>
  <si>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</si>
  <si>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</si>
  <si>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</si>
  <si>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</si>
  <si>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</si>
  <si>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</si>
  <si>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</si>
  <si>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</si>
  <si>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</si>
  <si>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</si>
  <si>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</si>
  <si>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</si>
  <si>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</si>
  <si>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</si>
  <si>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</si>
  <si>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</si>
  <si>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</si>
  <si>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</si>
  <si>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</si>
  <si>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</si>
  <si>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</si>
  <si>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</si>
  <si>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</si>
  <si>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</si>
  <si>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</si>
  <si>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</si>
  <si>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</si>
  <si>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</si>
  <si>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</si>
  <si>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</si>
  <si>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</si>
  <si>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</si>
  <si>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</si>
  <si>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</si>
  <si>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</si>
  <si>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</si>
  <si>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</si>
  <si>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</si>
  <si>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</si>
  <si>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</si>
  <si>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</si>
  <si>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</si>
  <si>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</si>
  <si>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</si>
  <si>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</si>
  <si>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</si>
  <si>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</si>
  <si>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</si>
  <si>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</si>
  <si>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</si>
  <si>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</si>
  <si>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</si>
  <si>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</si>
  <si>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</si>
  <si>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</si>
  <si>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</si>
  <si>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</si>
  <si>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</si>
  <si>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</si>
  <si>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</si>
  <si>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</si>
  <si>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</si>
  <si>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</si>
  <si>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</si>
  <si>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</si>
  <si>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</si>
  <si>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</si>
  <si>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</si>
  <si>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</si>
  <si>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</si>
  <si>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</si>
  <si>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</si>
  <si>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</si>
  <si>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</si>
  <si>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</si>
  <si>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</si>
  <si>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</si>
  <si>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</si>
  <si>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</si>
  <si>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</si>
  <si>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</si>
  <si>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</si>
  <si>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</si>
  <si>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</si>
  <si>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</si>
  <si>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</si>
  <si>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</si>
  <si>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</si>
  <si>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</si>
  <si>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</si>
  <si>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</si>
  <si>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</si>
  <si>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</si>
  <si>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</si>
  <si>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</si>
  <si>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</si>
  <si>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</si>
  <si>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</si>
  <si>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</si>
  <si>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</si>
  <si>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</si>
  <si>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</si>
  <si>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</si>
  <si>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</si>
  <si>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</si>
  <si>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</si>
  <si>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</si>
  <si>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</si>
  <si>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</si>
  <si>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</si>
  <si>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</si>
  <si>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</si>
  <si>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</si>
  <si>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</si>
  <si>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</si>
  <si>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</si>
  <si>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</si>
  <si>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</si>
  <si>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</si>
  <si>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</si>
  <si>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</si>
  <si>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</si>
  <si>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</si>
  <si>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</si>
  <si>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</si>
  <si>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</si>
  <si>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</si>
  <si>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</si>
  <si>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</si>
  <si>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</si>
  <si>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</si>
  <si>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</si>
  <si>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</si>
  <si>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</si>
  <si>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</si>
  <si>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</si>
  <si>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</si>
  <si>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</si>
  <si>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</si>
  <si>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</si>
  <si>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</si>
  <si>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</si>
  <si>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</si>
  <si>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</si>
  <si>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</si>
  <si>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</si>
  <si>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</si>
  <si>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</si>
  <si>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</si>
  <si>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</si>
  <si>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</si>
  <si>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</si>
  <si>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</si>
  <si>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</si>
  <si>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</si>
  <si>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</si>
  <si>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</si>
  <si>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</si>
  <si>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</si>
  <si>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</si>
  <si>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</si>
  <si>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</si>
  <si>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</si>
  <si>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</si>
  <si>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</si>
  <si>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</si>
  <si>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</si>
  <si>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</si>
  <si>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</si>
  <si>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</si>
  <si>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</si>
  <si>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</si>
  <si>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</si>
  <si>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</si>
  <si>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</si>
  <si>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</si>
  <si>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</si>
  <si>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</si>
  <si>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</si>
  <si>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</si>
  <si>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</si>
  <si>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</si>
  <si>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</si>
  <si>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</si>
  <si>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</si>
  <si>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</si>
  <si>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</si>
  <si>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</si>
  <si>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</si>
  <si>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</si>
  <si>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</si>
  <si>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</si>
  <si>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</si>
  <si>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</si>
  <si>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</si>
  <si>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</si>
  <si>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</si>
  <si>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</si>
  <si>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</si>
  <si>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</si>
  <si>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</si>
  <si>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</si>
  <si>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</si>
  <si>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</si>
  <si>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</si>
  <si>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</si>
  <si>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</si>
  <si>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</si>
  <si>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</si>
  <si>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</si>
  <si>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</si>
  <si>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</si>
  <si>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</si>
  <si>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</si>
  <si>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</si>
  <si>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</si>
  <si>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</si>
  <si>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</si>
  <si>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</si>
  <si>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</si>
  <si>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</si>
  <si>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</si>
  <si>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</si>
  <si>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</si>
  <si>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</si>
  <si>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</si>
  <si>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</si>
  <si>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</si>
  <si>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</si>
  <si>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</si>
  <si>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</si>
  <si>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</si>
  <si>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</si>
  <si>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</si>
  <si>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</si>
  <si>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</si>
  <si>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</si>
  <si>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</si>
  <si>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</si>
  <si>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</si>
  <si>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</si>
  <si>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</si>
  <si>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</si>
  <si>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</si>
  <si>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</si>
  <si>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</si>
  <si>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</si>
  <si>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</si>
  <si>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</si>
  <si>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</si>
  <si>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</si>
  <si>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</si>
  <si>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</si>
  <si>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</si>
  <si>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</si>
  <si>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</si>
  <si>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</si>
  <si>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</si>
  <si>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</si>
  <si>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</si>
  <si>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</si>
  <si>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</si>
  <si>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</si>
  <si>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</si>
  <si>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</si>
  <si>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</si>
  <si>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</si>
  <si>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</si>
  <si>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</si>
  <si>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</si>
  <si>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</si>
  <si>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</si>
  <si>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</si>
  <si>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</si>
  <si>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</si>
  <si>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</si>
  <si>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</si>
  <si>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</si>
  <si>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</si>
  <si>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</si>
  <si>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</si>
  <si>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</si>
  <si>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</si>
  <si>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</si>
  <si>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</si>
  <si>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</si>
  <si>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</si>
  <si>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</si>
  <si>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</si>
  <si>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</si>
  <si>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</si>
  <si>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</si>
  <si>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</si>
  <si>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</si>
  <si>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</si>
  <si>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</si>
  <si>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</si>
  <si>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</si>
  <si>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</si>
  <si>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</si>
  <si>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</si>
  <si>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</si>
  <si>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</si>
  <si>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</si>
  <si>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</si>
  <si>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</si>
  <si>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</si>
  <si>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</si>
  <si>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</si>
  <si>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</si>
  <si>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</si>
  <si>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</si>
  <si>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</si>
  <si>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</si>
  <si>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</si>
  <si>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</si>
  <si>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</si>
  <si>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</si>
  <si>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</si>
  <si>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</si>
  <si>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</si>
  <si>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</si>
  <si>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</si>
  <si>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</si>
  <si>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</si>
  <si>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</si>
  <si>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</si>
  <si>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</si>
  <si>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</si>
  <si>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</si>
  <si>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</si>
  <si>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</si>
  <si>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</si>
  <si>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</si>
  <si>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</si>
  <si>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</si>
  <si>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</si>
  <si>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</si>
  <si>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</si>
  <si>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</si>
  <si>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</si>
  <si>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</si>
  <si>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</si>
  <si>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</si>
  <si>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</si>
  <si>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</si>
  <si>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</si>
  <si>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</si>
  <si>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</si>
  <si>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</si>
  <si>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</si>
  <si>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</si>
  <si>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</si>
  <si>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</si>
  <si>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</si>
  <si>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</si>
  <si>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</si>
  <si>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</si>
  <si>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</si>
  <si>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</si>
  <si>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</si>
  <si>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</si>
  <si>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</si>
  <si>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</si>
  <si>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</si>
  <si>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</si>
  <si>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</si>
  <si>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</si>
  <si>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</si>
  <si>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</si>
  <si>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</si>
  <si>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</si>
  <si>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</si>
  <si>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</si>
  <si>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</si>
  <si>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</si>
  <si>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</si>
  <si>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</si>
  <si>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</si>
  <si>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</si>
  <si>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</si>
  <si>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</si>
  <si>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</si>
  <si>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</si>
  <si>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</si>
  <si>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</si>
  <si>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</si>
  <si>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</si>
  <si>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</si>
  <si>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</si>
  <si>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</si>
  <si>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</si>
  <si>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</si>
  <si>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</si>
  <si>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</si>
  <si>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</si>
  <si>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</si>
  <si>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</si>
  <si>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</si>
  <si>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</si>
  <si>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</si>
  <si>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</si>
  <si>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</si>
  <si>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</si>
  <si>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</si>
  <si>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</si>
  <si>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</si>
  <si>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</si>
  <si>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</si>
  <si>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</si>
  <si>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</si>
  <si>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</si>
  <si>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</si>
  <si>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</si>
  <si>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</si>
  <si>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</si>
  <si>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</si>
  <si>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</si>
  <si>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</si>
  <si>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</si>
  <si>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</si>
  <si>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</si>
  <si>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</si>
  <si>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</si>
  <si>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</si>
  <si>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</si>
  <si>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</si>
  <si>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</si>
  <si>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</si>
  <si>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</si>
  <si>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</si>
  <si>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</si>
  <si>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</si>
  <si>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</si>
  <si>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</si>
  <si>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</si>
  <si>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</si>
  <si>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</si>
  <si>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</si>
  <si>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</si>
  <si>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</si>
  <si>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</si>
  <si>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</si>
  <si>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</si>
  <si>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</si>
  <si>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</si>
  <si>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</si>
  <si>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</si>
  <si>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</si>
  <si>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</si>
  <si>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</si>
  <si>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</si>
  <si>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</si>
  <si>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</si>
  <si>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</si>
  <si>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</si>
  <si>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</si>
  <si>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</si>
  <si>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</si>
  <si>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</si>
  <si>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</si>
  <si>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</si>
  <si>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</si>
  <si>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</si>
  <si>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</si>
  <si>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</si>
  <si>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</si>
  <si>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</si>
  <si>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</si>
  <si>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</si>
  <si>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</si>
  <si>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</si>
  <si>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</si>
  <si>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</si>
  <si>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</si>
  <si>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</si>
  <si>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</si>
  <si>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</si>
  <si>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</si>
  <si>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</si>
  <si>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</si>
  <si>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</si>
  <si>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</si>
  <si>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</si>
  <si>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</si>
  <si>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</si>
  <si>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</si>
  <si>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</si>
  <si>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</si>
  <si>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</si>
  <si>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</si>
  <si>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</si>
  <si>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</si>
  <si>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</si>
  <si>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</si>
  <si>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</si>
  <si>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</si>
  <si>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</si>
  <si>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</si>
  <si>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</si>
  <si>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</si>
  <si>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</si>
  <si>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</si>
  <si>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</si>
  <si>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</si>
  <si>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</si>
  <si>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</si>
  <si>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</si>
  <si>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</si>
  <si>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</si>
  <si>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</si>
  <si>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</si>
  <si>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</si>
  <si>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</si>
  <si>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</si>
  <si>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</si>
  <si>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</si>
  <si>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</si>
  <si>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</si>
  <si>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</si>
  <si>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</si>
  <si>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</si>
  <si>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</si>
  <si>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</si>
  <si>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</si>
  <si>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</si>
  <si>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</si>
  <si>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</si>
  <si>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</si>
  <si>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</si>
  <si>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</si>
  <si>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</si>
  <si>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</si>
  <si>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</si>
  <si>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</si>
  <si>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</si>
  <si>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</si>
  <si>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</si>
  <si>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</si>
  <si>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</si>
  <si>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</si>
  <si>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</si>
  <si>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</si>
  <si>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</si>
  <si>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</si>
  <si>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</si>
  <si>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</si>
  <si>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</si>
  <si>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</si>
  <si>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</si>
  <si>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</si>
  <si>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</si>
  <si>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</si>
  <si>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</si>
  <si>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</si>
  <si>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</si>
  <si>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</si>
  <si>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</si>
  <si>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</si>
  <si>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</si>
  <si>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</si>
  <si>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</si>
  <si>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</si>
  <si>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</si>
  <si>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</si>
  <si>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</si>
  <si>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</si>
  <si>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</si>
  <si>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</si>
  <si>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</si>
  <si>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</si>
  <si>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</si>
  <si>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</si>
  <si>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</si>
  <si>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</si>
  <si>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</si>
  <si>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</si>
  <si>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</si>
  <si>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</si>
  <si>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</si>
  <si>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</si>
  <si>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</si>
  <si>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</si>
  <si>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</si>
  <si>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</si>
  <si>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</si>
  <si>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</si>
  <si>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</si>
  <si>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</si>
  <si>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</si>
  <si>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</si>
  <si>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</si>
  <si>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</si>
  <si>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</si>
  <si>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</si>
  <si>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</si>
  <si>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</si>
  <si>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</si>
  <si>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</si>
  <si>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</si>
  <si>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</si>
  <si>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</si>
  <si>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</si>
  <si>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</si>
  <si>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</si>
  <si>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</si>
  <si>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</si>
  <si>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</si>
  <si>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</si>
  <si>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</si>
  <si>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</si>
  <si>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</si>
  <si>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</si>
  <si>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</si>
  <si>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</si>
  <si>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</si>
  <si>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</si>
  <si>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</si>
  <si>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</si>
  <si>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</si>
  <si>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</si>
  <si>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</si>
  <si>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</si>
  <si>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</si>
  <si>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</si>
  <si>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</si>
  <si>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</si>
  <si>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</si>
  <si>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</si>
  <si>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</si>
  <si>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</si>
  <si>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</si>
  <si>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</si>
  <si>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</si>
  <si>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</si>
  <si>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</si>
  <si>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</si>
  <si>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</si>
  <si>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</si>
  <si>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</si>
  <si>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</si>
  <si>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</si>
  <si>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</si>
  <si>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</si>
  <si>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</si>
  <si>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</si>
  <si>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</si>
  <si>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</si>
  <si>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</si>
  <si>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</si>
  <si>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</si>
  <si>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</si>
  <si>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</si>
  <si>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</si>
  <si>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</si>
  <si>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</si>
  <si>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</si>
  <si>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</si>
  <si>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</si>
  <si>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</si>
  <si>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</si>
  <si>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</si>
  <si>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</si>
  <si>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</si>
  <si>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</si>
  <si>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</si>
  <si>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</si>
  <si>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</si>
  <si>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</si>
  <si>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</si>
  <si>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</si>
  <si>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</si>
  <si>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</si>
  <si>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</si>
  <si>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</si>
  <si>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</si>
  <si>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</si>
  <si>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</si>
  <si>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</si>
  <si>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</si>
  <si>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</si>
  <si>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</si>
  <si>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</si>
  <si>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</si>
  <si>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</si>
  <si>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</si>
  <si>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</si>
  <si>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</si>
  <si>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</si>
  <si>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</si>
  <si>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</si>
  <si>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</si>
  <si>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</si>
  <si>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</si>
  <si>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</si>
  <si>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</si>
  <si>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</si>
  <si>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</si>
  <si>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</si>
  <si>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</si>
  <si>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</si>
  <si>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</si>
  <si>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</si>
  <si>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</si>
  <si>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</si>
  <si>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</si>
  <si>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</si>
  <si>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</si>
  <si>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</si>
  <si>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</si>
  <si>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</si>
  <si>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</si>
  <si>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</si>
  <si>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</si>
  <si>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</si>
  <si>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</si>
  <si>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</si>
  <si>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</si>
  <si>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</si>
  <si>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</si>
  <si>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</si>
  <si>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</si>
  <si>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</si>
  <si>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</si>
  <si>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</si>
  <si>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</si>
  <si>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</si>
  <si>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</si>
  <si>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</si>
  <si>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</si>
  <si>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</si>
  <si>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</si>
  <si>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</si>
  <si>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</si>
  <si>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</si>
  <si>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</si>
  <si>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</si>
  <si>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</si>
  <si>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</si>
  <si>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</si>
  <si>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</si>
  <si>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</si>
  <si>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</si>
  <si>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</si>
  <si>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</si>
  <si>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</si>
  <si>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</si>
  <si>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</si>
  <si>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</si>
  <si>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</si>
  <si>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</si>
  <si>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</si>
  <si>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</si>
  <si>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</si>
  <si>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</si>
  <si>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</si>
  <si>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</si>
  <si>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</si>
  <si>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</si>
  <si>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</si>
  <si>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</si>
  <si>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</si>
  <si>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</si>
  <si>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</si>
  <si>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</si>
  <si>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</si>
  <si>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</si>
  <si>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</si>
  <si>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</si>
  <si>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</si>
  <si>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</si>
  <si>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</si>
  <si>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</si>
  <si>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</si>
  <si>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</si>
  <si>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</si>
  <si>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</si>
  <si>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</si>
  <si>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</si>
  <si>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</si>
  <si>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</si>
  <si>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</si>
  <si>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</si>
  <si>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</si>
  <si>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</si>
  <si>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</si>
  <si>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</si>
  <si>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</si>
  <si>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</si>
  <si>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</si>
  <si>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</si>
  <si>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</si>
  <si>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</si>
  <si>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</si>
  <si>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</si>
  <si>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</si>
  <si>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</si>
  <si>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</si>
  <si>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</si>
  <si>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</si>
  <si>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</si>
  <si>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</si>
  <si>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</si>
  <si>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</si>
  <si>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</si>
  <si>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</si>
  <si>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</si>
  <si>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</si>
  <si>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</si>
  <si>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</si>
  <si>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</si>
  <si>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</si>
  <si>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</si>
  <si>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</si>
  <si>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</si>
  <si>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</si>
  <si>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</si>
  <si>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</si>
  <si>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</si>
  <si>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</si>
  <si>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</si>
  <si>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</si>
  <si>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</si>
  <si>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</si>
  <si>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</si>
  <si>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</si>
  <si>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</si>
  <si>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</si>
  <si>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</si>
  <si>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</si>
  <si>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</si>
  <si>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</si>
  <si>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</si>
  <si>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</si>
  <si>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</si>
  <si>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</si>
  <si>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</si>
  <si>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</si>
  <si>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</si>
  <si>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</si>
  <si>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</si>
  <si>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</si>
  <si>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</si>
  <si>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</si>
  <si>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</si>
  <si>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</si>
  <si>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</si>
  <si>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</si>
  <si>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</si>
  <si>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</si>
  <si>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</si>
  <si>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</si>
  <si>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</si>
  <si>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</si>
  <si>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</si>
  <si>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</si>
  <si>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</si>
  <si>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</si>
  <si>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</si>
  <si>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</si>
  <si>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</si>
  <si>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</si>
  <si>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</si>
  <si>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</si>
  <si>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</si>
  <si>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</si>
  <si>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</si>
  <si>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</si>
  <si>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</si>
  <si>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</si>
  <si>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</si>
  <si>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</si>
  <si>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</si>
  <si>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</si>
  <si>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</si>
  <si>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</si>
  <si>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</si>
  <si>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</si>
  <si>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</si>
  <si>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</si>
  <si>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</si>
  <si>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</si>
  <si>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</si>
  <si>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</si>
  <si>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</si>
  <si>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</si>
  <si>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</si>
  <si>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</si>
  <si>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</si>
  <si>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</si>
  <si>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</si>
  <si>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</si>
  <si>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</si>
  <si>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</si>
  <si>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</si>
  <si>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</si>
  <si>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</si>
  <si>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</si>
  <si>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</si>
  <si>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</si>
  <si>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</si>
  <si>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</si>
  <si>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</si>
  <si>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</si>
  <si>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</si>
  <si>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</si>
  <si>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</si>
  <si>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</si>
  <si>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</si>
  <si>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</si>
  <si>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</si>
  <si>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</si>
  <si>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</si>
  <si>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</si>
  <si>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</si>
  <si>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</si>
  <si>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</si>
  <si>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</si>
  <si>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</si>
  <si>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</si>
  <si>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</si>
  <si>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</si>
  <si>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</si>
  <si>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</si>
  <si>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</si>
  <si>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</si>
  <si>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</si>
  <si>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</si>
  <si>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</si>
  <si>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</si>
  <si>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</si>
  <si>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</si>
  <si>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</si>
  <si>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</si>
  <si>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</si>
  <si>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</si>
  <si>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</si>
  <si>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</si>
  <si>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</si>
  <si>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</si>
  <si>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</si>
  <si>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</si>
  <si>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</si>
  <si>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</si>
  <si>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</si>
  <si>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</si>
  <si>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</si>
  <si>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</si>
  <si>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</si>
  <si>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</si>
  <si>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</si>
  <si>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</si>
  <si>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</si>
  <si>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</si>
  <si>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</si>
  <si>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</si>
  <si>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</si>
  <si>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</si>
  <si>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</si>
  <si>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</si>
  <si>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</si>
  <si>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</si>
  <si>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</si>
  <si>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</si>
  <si>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</si>
  <si>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</si>
  <si>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</si>
  <si>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</si>
  <si>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</si>
  <si>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</si>
  <si>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</si>
  <si>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</si>
  <si>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</si>
  <si>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</si>
  <si>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</si>
  <si>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</si>
  <si>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</si>
  <si>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</si>
  <si>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</si>
  <si>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</si>
  <si>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</si>
  <si>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</si>
  <si>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</si>
  <si>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</si>
  <si>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</si>
  <si>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</si>
  <si>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</si>
  <si>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</si>
  <si>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</si>
  <si>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</si>
  <si>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</si>
  <si>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</si>
  <si>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</si>
  <si>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</si>
  <si>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</si>
  <si>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</si>
  <si>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</si>
  <si>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</si>
  <si>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</si>
  <si>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</si>
  <si>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</si>
  <si>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</si>
  <si>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</si>
  <si>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</si>
  <si>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</si>
  <si>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</si>
  <si>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</si>
  <si>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</si>
  <si>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</si>
  <si>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</si>
  <si>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</si>
  <si>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</si>
  <si>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</si>
  <si>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</si>
  <si>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</si>
  <si>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</si>
  <si>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</si>
  <si>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</si>
  <si>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</si>
  <si>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</si>
  <si>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</si>
  <si>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</si>
  <si>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</si>
  <si>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</si>
  <si>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</si>
  <si>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</si>
  <si>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</si>
  <si>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</si>
  <si>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</si>
  <si>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</si>
  <si>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</si>
  <si>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</si>
  <si>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</si>
  <si>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</si>
  <si>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</si>
  <si>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</si>
  <si>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</si>
  <si>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</si>
  <si>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</si>
  <si>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</si>
  <si>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</si>
  <si>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</si>
  <si>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</si>
  <si>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</si>
  <si>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</si>
  <si>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</si>
  <si>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</si>
  <si>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</si>
  <si>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</si>
  <si>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</si>
  <si>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</si>
  <si>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</si>
  <si>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</si>
  <si>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</si>
  <si>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</si>
  <si>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</si>
  <si>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</si>
  <si>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</si>
  <si>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</si>
  <si>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</si>
  <si>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</si>
  <si>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</si>
  <si>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</si>
  <si>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</si>
  <si>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</si>
  <si>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</si>
  <si>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</si>
  <si>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</si>
  <si>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</si>
  <si>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</si>
  <si>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</si>
  <si>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</si>
  <si>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</si>
  <si>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</si>
  <si>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</si>
  <si>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</si>
  <si>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</si>
  <si>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</si>
  <si>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</si>
  <si>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</si>
  <si>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</si>
  <si>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</si>
  <si>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</si>
  <si>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</si>
  <si>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</si>
  <si>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</si>
  <si>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</si>
  <si>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</si>
  <si>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</si>
  <si>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</si>
  <si>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</si>
  <si>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</si>
  <si>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</si>
  <si>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</si>
  <si>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</si>
  <si>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</si>
  <si>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</si>
  <si>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</si>
  <si>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</si>
  <si>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</si>
  <si>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</si>
  <si>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</si>
  <si>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</si>
  <si>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</si>
  <si>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</si>
  <si>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</si>
  <si>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</si>
  <si>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</si>
  <si>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</si>
  <si>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</si>
  <si>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</si>
  <si>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</si>
  <si>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</si>
  <si>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</si>
  <si>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</si>
  <si>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</si>
  <si>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</si>
  <si>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</si>
  <si>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</si>
  <si>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</si>
  <si>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</si>
  <si>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</si>
  <si>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</si>
  <si>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</si>
  <si>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</si>
  <si>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</si>
  <si>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</si>
  <si>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</si>
  <si>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</si>
  <si>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</si>
  <si>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</si>
  <si>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</si>
  <si>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</si>
  <si>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</si>
  <si>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</si>
  <si>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</si>
  <si>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</si>
  <si>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</si>
  <si>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</si>
  <si>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</si>
  <si>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</si>
  <si>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</si>
  <si>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</si>
  <si>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</si>
  <si>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</si>
  <si>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</si>
  <si>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</si>
  <si>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</si>
  <si>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</si>
  <si>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</si>
  <si>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</si>
  <si>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</si>
  <si>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</si>
  <si>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</si>
  <si>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</si>
  <si>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</si>
  <si>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</si>
  <si>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</si>
  <si>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</si>
  <si>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</si>
  <si>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</si>
  <si>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</si>
  <si>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</si>
  <si>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</si>
  <si>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</si>
  <si>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</si>
  <si>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</si>
  <si>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</si>
  <si>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</si>
  <si>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</si>
  <si>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</si>
  <si>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</si>
  <si>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</si>
  <si>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</si>
  <si>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</si>
  <si>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</si>
  <si>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</si>
  <si>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</si>
  <si>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</si>
  <si>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</si>
  <si>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</si>
  <si>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</si>
  <si>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</si>
  <si>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</si>
  <si>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</si>
  <si>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</si>
  <si>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</si>
  <si>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</si>
  <si>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</si>
  <si>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</si>
  <si>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</si>
  <si>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</si>
  <si>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</si>
  <si>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</si>
  <si>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</si>
  <si>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</si>
  <si>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</si>
  <si>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</si>
  <si>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</si>
  <si>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</si>
  <si>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</si>
  <si>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</si>
  <si>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</si>
  <si>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</si>
  <si>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</si>
  <si>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</si>
  <si>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</si>
  <si>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</si>
  <si>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</si>
  <si>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</si>
  <si>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</si>
  <si>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</si>
  <si>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</si>
  <si>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</si>
  <si>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</si>
  <si>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</si>
  <si>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</si>
  <si>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</si>
  <si>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</si>
  <si>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</si>
  <si>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</si>
  <si>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</si>
  <si>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</si>
  <si>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</si>
  <si>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</si>
  <si>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</si>
  <si>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</si>
  <si>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</si>
  <si>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</si>
  <si>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</si>
  <si>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</si>
  <si>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</si>
  <si>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</si>
  <si>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</si>
  <si>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</si>
  <si>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</si>
  <si>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</si>
  <si>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</si>
  <si>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</si>
  <si>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</si>
  <si>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</si>
  <si>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</si>
  <si>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</si>
  <si>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</si>
  <si>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</si>
  <si>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</si>
  <si>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</si>
  <si>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</si>
  <si>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</si>
  <si>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</si>
  <si>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</si>
  <si>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</si>
  <si>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</si>
  <si>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</si>
  <si>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</si>
  <si>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</si>
  <si>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</si>
  <si>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</si>
  <si>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</si>
  <si>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</si>
  <si>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</si>
  <si>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</si>
  <si>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</si>
  <si>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</si>
  <si>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</si>
  <si>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</si>
  <si>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</si>
  <si>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</si>
  <si>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</si>
  <si>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</si>
  <si>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</si>
  <si>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</si>
  <si>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</si>
  <si>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</si>
  <si>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</si>
  <si>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</si>
  <si>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</si>
  <si>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</si>
  <si>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</si>
  <si>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</si>
  <si>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</si>
  <si>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</si>
  <si>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</si>
  <si>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</si>
  <si>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</si>
  <si>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</si>
  <si>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</si>
  <si>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</si>
  <si>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</si>
  <si>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</si>
  <si>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</si>
  <si>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</si>
  <si>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</si>
  <si>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</si>
  <si>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</si>
  <si>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</si>
  <si>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</si>
  <si>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</si>
  <si>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</si>
  <si>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</si>
  <si>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</si>
  <si>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</si>
  <si>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</si>
  <si>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</si>
  <si>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</si>
  <si>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</si>
  <si>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</si>
  <si>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</si>
  <si>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</si>
  <si>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</si>
  <si>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</si>
  <si>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</si>
  <si>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</si>
  <si>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</si>
  <si>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</si>
  <si>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</si>
  <si>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</si>
  <si>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</si>
  <si>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</si>
  <si>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</si>
  <si>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</si>
  <si>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</si>
  <si>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</si>
  <si>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</si>
  <si>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</si>
  <si>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</si>
  <si>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</si>
  <si>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</si>
  <si>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</si>
  <si>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</si>
  <si>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</si>
  <si>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</si>
  <si>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</si>
  <si>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</si>
  <si>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</si>
  <si>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</si>
  <si>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</si>
  <si>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</si>
  <si>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</si>
  <si>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</si>
  <si>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</si>
  <si>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</si>
  <si>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</si>
  <si>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</si>
  <si>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</si>
  <si>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</si>
  <si>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</si>
  <si>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</si>
  <si>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</si>
  <si>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</si>
  <si>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</si>
  <si>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</si>
  <si>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</si>
  <si>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</si>
  <si>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</si>
  <si>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</si>
  <si>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</si>
  <si>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</si>
  <si>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</si>
  <si>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</si>
  <si>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</si>
  <si>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</si>
  <si>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</si>
  <si>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</si>
  <si>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</si>
  <si>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</si>
  <si>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</si>
  <si>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</si>
  <si>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</si>
  <si>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</si>
  <si>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</si>
  <si>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</si>
  <si>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</si>
  <si>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</si>
  <si>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</si>
  <si>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</si>
  <si>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</si>
  <si>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</si>
  <si>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</si>
  <si>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</si>
  <si>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</si>
  <si>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</si>
  <si>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</si>
  <si>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</si>
  <si>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</si>
  <si>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</si>
  <si>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</si>
  <si>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</si>
  <si>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</si>
  <si>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</si>
  <si>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</si>
  <si>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</si>
  <si>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</si>
  <si>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</si>
  <si>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</si>
  <si>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</si>
  <si>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</si>
  <si>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</si>
  <si>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</si>
  <si>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</si>
  <si>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</si>
  <si>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</si>
  <si>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</si>
  <si>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</si>
  <si>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</si>
  <si>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</si>
  <si>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</si>
  <si>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</si>
  <si>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</si>
  <si>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</si>
  <si>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</si>
  <si>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</si>
  <si>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</si>
  <si>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</si>
  <si>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</si>
  <si>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</si>
  <si>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</si>
  <si>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</si>
  <si>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</si>
  <si>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</si>
  <si>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</si>
  <si>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</si>
  <si>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</si>
  <si>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</si>
  <si>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</si>
  <si>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</si>
  <si>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</si>
  <si>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</si>
  <si>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</si>
  <si>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</si>
  <si>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</si>
  <si>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</si>
  <si>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</si>
  <si>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</si>
  <si>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</si>
  <si>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</si>
  <si>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</si>
  <si>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</si>
  <si>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</si>
  <si>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</si>
  <si>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</si>
  <si>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</si>
  <si>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</si>
  <si>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</si>
  <si>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</si>
  <si>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</si>
  <si>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</si>
  <si>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</si>
  <si>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</si>
  <si>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</si>
  <si>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</si>
  <si>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</si>
  <si>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</si>
  <si>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</si>
  <si>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</si>
  <si>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</si>
  <si>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</si>
  <si>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</si>
  <si>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</si>
  <si>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</si>
  <si>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</si>
  <si>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</si>
  <si>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</si>
  <si>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</si>
  <si>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</si>
  <si>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</si>
  <si>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</si>
  <si>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</si>
  <si>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</si>
  <si>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</si>
  <si>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</si>
  <si>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</si>
  <si>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</si>
  <si>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</si>
  <si>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</si>
  <si>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</si>
  <si>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</si>
  <si>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</si>
  <si>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</si>
  <si>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</si>
  <si>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</si>
  <si>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</si>
  <si>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</si>
  <si>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</si>
  <si>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</si>
  <si>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</si>
  <si>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</si>
  <si>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</si>
  <si>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</si>
  <si>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</si>
  <si>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</si>
  <si>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</si>
  <si>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</si>
  <si>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</si>
  <si>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</si>
  <si>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</si>
  <si>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</si>
  <si>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</si>
  <si>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</si>
  <si>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</si>
  <si>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</si>
  <si>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</si>
  <si>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</si>
  <si>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</si>
  <si>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</si>
  <si>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</si>
  <si>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</si>
  <si>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</si>
  <si>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</si>
  <si>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</si>
  <si>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</si>
  <si>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</si>
  <si>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</si>
  <si>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</si>
  <si>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</si>
  <si>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</si>
  <si>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</si>
  <si>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</si>
  <si>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</si>
  <si>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</si>
  <si>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</si>
  <si>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</si>
  <si>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</si>
  <si>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</si>
  <si>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</si>
  <si>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</si>
  <si>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</si>
  <si>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</si>
  <si>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</si>
  <si>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</si>
  <si>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</si>
  <si>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</si>
  <si>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</si>
  <si>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</si>
  <si>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</si>
  <si>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</si>
  <si>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</si>
  <si>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</si>
  <si>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</si>
  <si>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</si>
  <si>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</si>
  <si>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</si>
  <si>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</si>
  <si>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</si>
  <si>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</si>
  <si>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</si>
  <si>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</si>
  <si>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</si>
  <si>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</si>
  <si>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</si>
  <si>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</si>
  <si>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</si>
  <si>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</si>
  <si>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</si>
  <si>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</si>
  <si>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</si>
  <si>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</si>
  <si>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</si>
  <si>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</si>
  <si>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</si>
  <si>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</si>
  <si>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</si>
  <si>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</si>
  <si>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</si>
  <si>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</si>
  <si>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</si>
  <si>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</si>
  <si>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</si>
  <si>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</si>
  <si>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</si>
  <si>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</si>
  <si>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</si>
  <si>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</si>
  <si>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</si>
  <si>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</si>
  <si>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</si>
  <si>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</si>
  <si>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</si>
  <si>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</si>
  <si>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</si>
  <si>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</si>
  <si>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</si>
  <si>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</si>
  <si>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</si>
  <si>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</si>
  <si>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</si>
  <si>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</si>
  <si>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</si>
  <si>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</si>
  <si>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</si>
  <si>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</si>
  <si>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</si>
  <si>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</si>
  <si>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</si>
  <si>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</si>
  <si>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</si>
  <si>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</si>
  <si>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</si>
  <si>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</si>
  <si>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</si>
  <si>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</si>
  <si>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</si>
  <si>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</si>
  <si>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</si>
  <si>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</si>
  <si>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</si>
  <si>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</si>
  <si>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</si>
  <si>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</si>
  <si>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</si>
  <si>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</si>
  <si>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</si>
  <si>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</si>
  <si>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</si>
  <si>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</si>
  <si>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</si>
  <si>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</si>
  <si>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</si>
  <si>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</si>
  <si>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</si>
  <si>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</si>
  <si>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</si>
  <si>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</si>
  <si>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</si>
  <si>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</si>
  <si>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</si>
  <si>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</si>
  <si>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</si>
  <si>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</si>
  <si>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</si>
  <si>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</si>
  <si>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</si>
  <si>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</si>
  <si>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</si>
  <si>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</si>
  <si>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</si>
  <si>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</si>
  <si>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</si>
  <si>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</si>
  <si>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</si>
  <si>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</si>
  <si>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</si>
  <si>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</si>
  <si>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</si>
  <si>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</si>
  <si>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</si>
  <si>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</si>
  <si>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</si>
  <si>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</si>
  <si>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</si>
  <si>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</si>
  <si>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</si>
  <si>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</si>
  <si>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</si>
  <si>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</si>
  <si>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</si>
  <si>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</si>
  <si>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</si>
  <si>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</si>
  <si>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</si>
  <si>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</si>
  <si>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</si>
  <si>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</si>
  <si>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</si>
  <si>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</si>
  <si>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</si>
  <si>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</si>
  <si>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</si>
  <si>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</si>
  <si>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</si>
  <si>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</si>
  <si>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</si>
  <si>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</si>
  <si>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</si>
  <si>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</si>
  <si>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</si>
  <si>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</si>
  <si>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</si>
  <si>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</si>
  <si>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</si>
  <si>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</si>
  <si>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</si>
  <si>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</si>
  <si>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</si>
  <si>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</si>
  <si>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</si>
  <si>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</si>
  <si>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</si>
  <si>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</si>
  <si>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</si>
  <si>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</si>
  <si>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</si>
  <si>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</si>
  <si>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</si>
  <si>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</si>
  <si>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</si>
  <si>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</si>
  <si>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</si>
  <si>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</si>
  <si>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</si>
  <si>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</si>
  <si>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</si>
  <si>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</si>
  <si>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</si>
  <si>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</si>
  <si>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</si>
  <si>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</si>
  <si>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</si>
  <si>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</si>
  <si>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</si>
  <si>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</si>
  <si>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</si>
  <si>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</si>
  <si>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</si>
  <si>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</si>
  <si>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</si>
  <si>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</si>
  <si>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</si>
  <si>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</si>
  <si>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</si>
  <si>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</si>
  <si>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</si>
  <si>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</si>
  <si>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</si>
  <si>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</si>
  <si>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</si>
  <si>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</si>
  <si>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</si>
  <si>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</si>
  <si>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</si>
  <si>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</si>
  <si>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</si>
  <si>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</si>
  <si>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</si>
  <si>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</si>
  <si>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</si>
  <si>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</si>
  <si>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</si>
  <si>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</si>
  <si>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</si>
  <si>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</si>
  <si>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</si>
  <si>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</si>
  <si>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</si>
  <si>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</si>
  <si>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</si>
  <si>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</si>
  <si>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</si>
  <si>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</si>
  <si>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</si>
  <si>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</si>
  <si>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</si>
  <si>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</si>
  <si>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</si>
  <si>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</si>
  <si>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</si>
  <si>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</si>
  <si>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</si>
  <si>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</si>
  <si>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</si>
  <si>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</si>
  <si>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</si>
  <si>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</si>
  <si>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</si>
  <si>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</si>
  <si>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</si>
  <si>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</si>
  <si>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</si>
  <si>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</si>
  <si>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</si>
  <si>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</si>
  <si>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</si>
  <si>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</si>
  <si>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</si>
  <si>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</si>
  <si>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</si>
  <si>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</si>
  <si>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</si>
  <si>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</si>
  <si>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</si>
  <si>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</si>
  <si>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</si>
  <si>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</si>
  <si>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</si>
  <si>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</si>
  <si>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</si>
  <si>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</si>
  <si>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</si>
  <si>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</si>
  <si>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</si>
  <si>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</si>
  <si>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</si>
  <si>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</si>
  <si>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</si>
  <si>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</si>
  <si>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</si>
  <si>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</si>
  <si>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</si>
  <si>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</si>
  <si>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</si>
  <si>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</si>
  <si>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</si>
  <si>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</si>
  <si>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</si>
  <si>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</si>
  <si>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</si>
  <si>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</si>
  <si>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</si>
  <si>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</si>
  <si>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</si>
  <si>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</si>
  <si>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</si>
  <si>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</si>
  <si>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</si>
  <si>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</si>
  <si>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</si>
  <si>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</si>
  <si>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</si>
  <si>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</si>
  <si>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</si>
  <si>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</si>
  <si>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</si>
  <si>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</si>
  <si>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</si>
  <si>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</si>
  <si>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</si>
  <si>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</si>
  <si>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</si>
  <si>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</si>
  <si>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</si>
  <si>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</si>
  <si>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</si>
  <si>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</si>
  <si>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</si>
  <si>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</si>
  <si>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</si>
  <si>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</si>
  <si>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</si>
  <si>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</si>
  <si>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</si>
  <si>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</si>
  <si>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</si>
  <si>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</si>
  <si>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</si>
  <si>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</si>
  <si>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</si>
  <si>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</si>
  <si>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</si>
  <si>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</si>
  <si>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</si>
  <si>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</si>
  <si>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</si>
  <si>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</si>
  <si>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</si>
  <si>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</si>
  <si>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</si>
  <si>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</si>
  <si>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</si>
  <si>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</si>
  <si>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</si>
  <si>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</si>
  <si>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</si>
  <si>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</si>
  <si>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</si>
  <si>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</si>
  <si>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</si>
  <si>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</si>
  <si>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</si>
  <si>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</si>
  <si>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</si>
  <si>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</si>
  <si>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</si>
  <si>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</si>
  <si>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</si>
  <si>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</si>
  <si>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</si>
  <si>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</si>
  <si>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</si>
  <si>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</si>
  <si>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</si>
  <si>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</si>
  <si>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</si>
  <si>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</si>
  <si>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</si>
  <si>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</si>
  <si>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</si>
  <si>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</si>
  <si>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</si>
  <si>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</si>
  <si>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</si>
  <si>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</si>
  <si>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</si>
  <si>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</si>
  <si>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</si>
  <si>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</si>
  <si>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</si>
  <si>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</si>
  <si>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</si>
  <si>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</si>
  <si>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</si>
  <si>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</si>
  <si>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</si>
  <si>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</si>
  <si>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</si>
  <si>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</si>
  <si>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</si>
  <si>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</si>
  <si>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</si>
  <si>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</si>
  <si>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</si>
  <si>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</si>
  <si>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</si>
  <si>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</si>
  <si>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</si>
  <si>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</si>
  <si>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</si>
  <si>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</si>
  <si>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</si>
  <si>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</si>
  <si>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</si>
  <si>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</si>
  <si>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</si>
  <si>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</si>
  <si>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</si>
  <si>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</si>
  <si>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</si>
  <si>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</si>
  <si>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</si>
  <si>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</si>
  <si>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</si>
  <si>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</si>
  <si>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</si>
  <si>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</si>
  <si>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</si>
  <si>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</si>
  <si>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</si>
  <si>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</si>
  <si>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</si>
  <si>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</si>
  <si>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</si>
  <si>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</si>
  <si>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</si>
  <si>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</si>
  <si>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</si>
  <si>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</si>
  <si>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</si>
  <si>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</si>
  <si>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</si>
  <si>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</si>
  <si>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</si>
  <si>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</si>
  <si>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</si>
  <si>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</si>
  <si>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</si>
  <si>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</si>
  <si>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</si>
  <si>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</si>
  <si>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</si>
  <si>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</si>
  <si>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</si>
  <si>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</si>
  <si>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</si>
  <si>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</si>
  <si>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</si>
  <si>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</si>
  <si>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</si>
  <si>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</si>
  <si>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</si>
  <si>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</si>
  <si>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</si>
  <si>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</si>
  <si>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</si>
  <si>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</si>
  <si>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</si>
  <si>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</si>
  <si>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</si>
  <si>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</si>
  <si>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</si>
  <si>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</si>
  <si>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</si>
  <si>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</si>
  <si>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</si>
  <si>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</si>
  <si>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</si>
  <si>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</si>
  <si>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</si>
  <si>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</si>
  <si>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</si>
  <si>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</si>
  <si>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</si>
  <si>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</si>
  <si>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</si>
  <si>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</si>
  <si>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</si>
  <si>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</si>
  <si>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</si>
  <si>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</si>
  <si>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</si>
  <si>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</si>
  <si>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</si>
  <si>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</si>
  <si>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</si>
  <si>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</si>
  <si>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</si>
  <si>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</si>
  <si>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</si>
  <si>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</si>
  <si>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</si>
  <si>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</si>
  <si>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</si>
  <si>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</si>
  <si>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</si>
  <si>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</si>
  <si>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</si>
  <si>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</si>
  <si>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</si>
  <si>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</si>
  <si>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</si>
  <si>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</si>
  <si>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</si>
  <si>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</si>
  <si>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</si>
  <si>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</si>
  <si>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</si>
  <si>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</si>
  <si>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</si>
  <si>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</si>
  <si>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</si>
  <si>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</si>
  <si>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</si>
  <si>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</si>
  <si>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</si>
  <si>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</si>
  <si>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</si>
  <si>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</si>
  <si>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</si>
  <si>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</si>
  <si>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</si>
  <si>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</si>
  <si>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</si>
  <si>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</si>
  <si>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</si>
  <si>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</si>
  <si>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</si>
  <si>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</si>
  <si>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</si>
  <si>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</si>
  <si>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</si>
  <si>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</si>
  <si>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</si>
  <si>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</si>
  <si>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</si>
  <si>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</si>
  <si>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</si>
  <si>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</si>
  <si>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</si>
  <si>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</si>
  <si>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</si>
  <si>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</si>
  <si>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</si>
  <si>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</si>
  <si>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</si>
  <si>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</si>
  <si>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</si>
  <si>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</si>
  <si>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</si>
  <si>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</si>
  <si>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</si>
  <si>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</si>
  <si>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</si>
  <si>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</si>
  <si>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</si>
  <si>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</si>
  <si>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</si>
  <si>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</si>
  <si>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</si>
  <si>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</si>
  <si>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</si>
  <si>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</si>
  <si>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</si>
  <si>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</si>
  <si>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</si>
  <si>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</si>
  <si>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</si>
  <si>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</si>
  <si>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</si>
  <si>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</si>
  <si>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</si>
  <si>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</si>
  <si>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</si>
  <si>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</si>
  <si>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</si>
  <si>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</si>
  <si>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</si>
  <si>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</si>
  <si>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</si>
  <si>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</si>
  <si>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</si>
  <si>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</si>
  <si>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</si>
  <si>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</si>
  <si>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</si>
  <si>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</si>
  <si>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</si>
  <si>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</si>
  <si>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</si>
  <si>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</si>
  <si>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</si>
  <si>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</si>
  <si>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</si>
  <si>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</si>
  <si>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</si>
  <si>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</si>
  <si>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</si>
  <si>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</si>
  <si>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</si>
  <si>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</si>
  <si>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</si>
  <si>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</si>
  <si>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</si>
  <si>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</si>
  <si>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</si>
  <si>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</si>
  <si>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</si>
  <si>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</si>
  <si>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</si>
  <si>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</si>
  <si>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</si>
  <si>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</si>
  <si>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</si>
  <si>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</si>
  <si>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</si>
  <si>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</si>
  <si>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</si>
  <si>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</si>
  <si>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</si>
  <si>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</si>
  <si>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</si>
  <si>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</si>
  <si>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</si>
  <si>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</si>
  <si>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</si>
  <si>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</si>
  <si>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</si>
  <si>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</si>
  <si>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</si>
  <si>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</si>
  <si>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</si>
  <si>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</si>
  <si>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</si>
  <si>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</si>
  <si>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</si>
  <si>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</si>
  <si>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</si>
  <si>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</si>
  <si>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</si>
  <si>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</si>
  <si>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</si>
  <si>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</si>
  <si>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</si>
  <si>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</si>
  <si>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</si>
  <si>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</si>
  <si>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</si>
  <si>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</si>
  <si>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</si>
  <si>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</si>
  <si>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</si>
  <si>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</si>
  <si>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</si>
  <si>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</si>
  <si>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</si>
  <si>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</si>
  <si>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</si>
  <si>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</si>
  <si>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</si>
  <si>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</si>
  <si>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</si>
  <si>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</si>
  <si>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</si>
  <si>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</si>
  <si>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</si>
  <si>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</si>
  <si>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</si>
  <si>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</si>
  <si>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</si>
  <si>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</si>
  <si>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</si>
  <si>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</si>
  <si>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</si>
  <si>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</si>
  <si>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</si>
  <si>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</si>
  <si>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</si>
  <si>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</si>
  <si>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</si>
  <si>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</si>
  <si>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</si>
  <si>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</si>
  <si>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</si>
  <si>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</si>
  <si>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</si>
  <si>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</si>
  <si>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</si>
  <si>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</si>
  <si>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</si>
  <si>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</si>
  <si>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</si>
  <si>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</si>
  <si>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</si>
  <si>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</si>
  <si>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</si>
  <si>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</si>
  <si>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</si>
  <si>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</si>
  <si>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</si>
  <si>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</si>
  <si>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</si>
  <si>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</si>
  <si>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</si>
  <si>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</si>
  <si>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</si>
  <si>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</si>
  <si>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</si>
  <si>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</si>
  <si>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</si>
  <si>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</si>
  <si>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</si>
  <si>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</si>
  <si>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</si>
  <si>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</si>
  <si>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</si>
  <si>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</si>
  <si>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</si>
  <si>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</si>
  <si>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</si>
  <si>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</si>
  <si>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</si>
  <si>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</si>
  <si>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</si>
  <si>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</si>
  <si>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</si>
  <si>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</si>
  <si>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</si>
  <si>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</si>
  <si>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</si>
  <si>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</si>
  <si>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</si>
  <si>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</si>
  <si>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</si>
  <si>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</si>
  <si>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</si>
  <si>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</si>
  <si>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</si>
  <si>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</si>
  <si>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</si>
  <si>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</si>
  <si>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</si>
  <si>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</si>
  <si>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</si>
  <si>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</si>
  <si>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</si>
  <si>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</si>
  <si>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</si>
  <si>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</si>
  <si>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</si>
  <si>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</si>
  <si>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</si>
  <si>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</si>
  <si>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</si>
  <si>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</si>
  <si>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</si>
  <si>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</si>
  <si>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</si>
  <si>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</si>
  <si>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</si>
  <si>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</si>
  <si>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</si>
  <si>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</si>
  <si>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</si>
  <si>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</si>
  <si>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</si>
  <si>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</si>
  <si>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</si>
  <si>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</si>
  <si>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</si>
  <si>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</si>
  <si>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</si>
  <si>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</si>
  <si>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</si>
  <si>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</si>
  <si>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</si>
  <si>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</si>
  <si>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</si>
  <si>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</si>
  <si>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</si>
  <si>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</si>
  <si>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</si>
  <si>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</si>
  <si>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</si>
  <si>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</si>
  <si>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</si>
  <si>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</si>
  <si>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</si>
  <si>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</si>
  <si>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</si>
  <si>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</si>
  <si>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</si>
  <si>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</si>
  <si>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</si>
  <si>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</si>
  <si>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</si>
  <si>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</si>
  <si>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</si>
  <si>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</si>
  <si>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</si>
  <si>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</si>
  <si>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</si>
  <si>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</si>
  <si>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</si>
  <si>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</si>
  <si>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</si>
  <si>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</si>
  <si>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</si>
  <si>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</si>
  <si>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</si>
  <si>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</si>
  <si>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</si>
  <si>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</si>
  <si>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</si>
  <si>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</si>
  <si>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</si>
  <si>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</si>
  <si>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</si>
  <si>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</si>
  <si>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</si>
  <si>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</si>
  <si>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</si>
  <si>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</si>
  <si>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</si>
  <si>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</si>
  <si>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</si>
  <si>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</si>
  <si>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</si>
  <si>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</si>
  <si>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</si>
  <si>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</si>
  <si>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</si>
  <si>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</si>
  <si>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</si>
  <si>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</si>
  <si>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</si>
  <si>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</si>
  <si>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</si>
  <si>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</si>
  <si>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</si>
  <si>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</si>
  <si>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</si>
  <si>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</si>
  <si>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</si>
  <si>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</si>
  <si>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</si>
  <si>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</si>
  <si>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</si>
  <si>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</si>
  <si>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</si>
  <si>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</si>
  <si>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</si>
  <si>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</si>
  <si>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</si>
  <si>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</si>
  <si>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</si>
  <si>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</si>
  <si>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</si>
  <si>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</si>
  <si>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</si>
  <si>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</si>
  <si>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</si>
  <si>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</si>
  <si>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</si>
  <si>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</si>
  <si>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</si>
  <si>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</si>
  <si>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</si>
  <si>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</si>
  <si>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</si>
  <si>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</si>
  <si>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</si>
  <si>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</si>
  <si>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</si>
  <si>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</si>
  <si>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</si>
  <si>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</si>
  <si>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</si>
  <si>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</si>
  <si>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</si>
  <si>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</si>
  <si>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</si>
  <si>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</si>
  <si>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</si>
  <si>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</si>
  <si>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</si>
  <si>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</si>
  <si>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</si>
  <si>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</si>
  <si>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</si>
  <si>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</si>
  <si>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</si>
  <si>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</si>
  <si>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</si>
  <si>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</si>
  <si>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</si>
  <si>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</si>
  <si>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</si>
  <si>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</si>
  <si>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</si>
  <si>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</si>
  <si>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</si>
  <si>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</si>
  <si>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</si>
  <si>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</si>
  <si>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</si>
  <si>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</si>
  <si>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</si>
  <si>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</si>
  <si>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</si>
  <si>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</si>
  <si>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</si>
  <si>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</si>
  <si>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</si>
  <si>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</si>
  <si>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</si>
  <si>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</si>
  <si>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</si>
  <si>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</si>
  <si>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</si>
  <si>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</si>
  <si>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</si>
  <si>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</si>
  <si>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</si>
  <si>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</si>
  <si>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</si>
  <si>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</si>
  <si>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</si>
  <si>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</si>
  <si>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</si>
  <si>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</si>
  <si>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</si>
  <si>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</si>
  <si>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</si>
  <si>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</si>
  <si>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</si>
  <si>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</si>
  <si>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</si>
  <si>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</si>
  <si>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</si>
  <si>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</si>
  <si>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</si>
  <si>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</si>
  <si>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</si>
  <si>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</si>
  <si>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</si>
  <si>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</si>
  <si>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</si>
  <si>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</si>
  <si>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</si>
  <si>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</si>
  <si>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</si>
  <si>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</si>
  <si>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</si>
  <si>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</si>
  <si>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</si>
  <si>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</si>
  <si>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</si>
  <si>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</si>
  <si>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</si>
  <si>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</si>
  <si>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</si>
  <si>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</si>
  <si>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</si>
  <si>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</si>
  <si>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</si>
  <si>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</si>
  <si>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</si>
  <si>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</si>
  <si>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</si>
  <si>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</si>
  <si>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</si>
  <si>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</si>
  <si>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</si>
  <si>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</si>
  <si>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</si>
  <si>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</si>
  <si>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</si>
  <si>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</si>
  <si>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</si>
  <si>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</si>
  <si>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</si>
  <si>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</si>
  <si>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</si>
  <si>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</si>
  <si>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</si>
  <si>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</si>
  <si>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</si>
  <si>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</si>
  <si>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</si>
  <si>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</si>
  <si>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</si>
  <si>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</si>
  <si>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</si>
  <si>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</si>
  <si>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</si>
  <si>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</si>
  <si>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</si>
  <si>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</si>
  <si>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</si>
  <si>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</si>
  <si>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</si>
  <si>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</si>
  <si>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</si>
  <si>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</si>
  <si>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</si>
  <si>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</si>
  <si>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</si>
  <si>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</si>
  <si>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</si>
  <si>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</si>
  <si>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</si>
  <si>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</si>
  <si>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</si>
  <si>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</si>
  <si>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</si>
  <si>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</si>
  <si>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</si>
  <si>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</si>
  <si>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</si>
  <si>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</si>
  <si>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</si>
  <si>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</si>
  <si>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</si>
  <si>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</si>
  <si>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</si>
  <si>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</si>
  <si>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</si>
  <si>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</si>
  <si>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</si>
  <si>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</si>
  <si>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</si>
  <si>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</si>
  <si>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</si>
  <si>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</si>
  <si>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</si>
  <si>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</si>
  <si>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</si>
  <si>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</si>
  <si>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</si>
  <si>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</si>
  <si>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</si>
  <si>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</si>
  <si>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</si>
  <si>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</si>
  <si>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</si>
  <si>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</si>
  <si>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</si>
  <si>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</si>
  <si>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</si>
  <si>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</si>
  <si>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</si>
  <si>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</si>
  <si>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</si>
  <si>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</si>
  <si>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</si>
  <si>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</si>
  <si>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</si>
  <si>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</si>
  <si>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</si>
  <si>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</si>
  <si>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</si>
  <si>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</si>
  <si>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</si>
  <si>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</si>
  <si>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</si>
  <si>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</si>
  <si>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</si>
  <si>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</si>
  <si>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</si>
  <si>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</si>
  <si>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</si>
  <si>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</si>
  <si>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</si>
  <si>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</si>
  <si>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</si>
  <si>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</si>
  <si>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</si>
  <si>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</si>
  <si>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</si>
  <si>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</si>
  <si>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</si>
  <si>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</si>
  <si>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</si>
  <si>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</si>
  <si>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</si>
  <si>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</si>
  <si>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</si>
  <si>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</si>
  <si>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</si>
  <si>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</si>
  <si>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</si>
  <si>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</si>
  <si>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</si>
  <si>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</si>
  <si>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</si>
  <si>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</si>
  <si>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</si>
  <si>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</si>
  <si>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</si>
  <si>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</si>
  <si>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</si>
  <si>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</si>
  <si>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</si>
  <si>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</si>
  <si>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</si>
  <si>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</si>
  <si>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</si>
  <si>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</si>
  <si>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</si>
  <si>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</si>
  <si>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</si>
  <si>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</si>
  <si>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</si>
  <si>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</si>
  <si>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</si>
  <si>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</si>
  <si>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</si>
  <si>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</si>
  <si>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</si>
  <si>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</si>
  <si>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</si>
  <si>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</si>
  <si>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</si>
  <si>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</si>
  <si>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</si>
  <si>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</si>
  <si>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</si>
  <si>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</si>
  <si>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</si>
  <si>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</si>
  <si>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</si>
  <si>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</si>
  <si>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</si>
  <si>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</si>
  <si>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</si>
  <si>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</si>
  <si>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</si>
  <si>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</si>
  <si>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</si>
  <si>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</si>
  <si>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</si>
  <si>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</si>
  <si>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</si>
  <si>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</si>
  <si>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</si>
  <si>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</si>
  <si>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</si>
  <si>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</si>
  <si>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</si>
  <si>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</si>
  <si>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</si>
  <si>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</si>
  <si>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</si>
  <si>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</si>
  <si>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</si>
  <si>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</si>
  <si>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</si>
  <si>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</si>
  <si>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</si>
  <si>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</si>
  <si>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</si>
  <si>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</si>
  <si>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</si>
  <si>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</si>
  <si>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</si>
  <si>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</si>
  <si>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</si>
  <si>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</si>
  <si>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</si>
  <si>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</si>
  <si>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</si>
  <si>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</si>
  <si>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</si>
  <si>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</si>
  <si>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</si>
  <si>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</si>
  <si>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</si>
  <si>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</si>
  <si>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</si>
  <si>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</si>
  <si>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</si>
  <si>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</si>
  <si>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</si>
  <si>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</si>
  <si>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</si>
  <si>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</si>
  <si>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</si>
  <si>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</si>
  <si>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</si>
  <si>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</si>
  <si>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</si>
  <si>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</si>
  <si>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</si>
  <si>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</si>
  <si>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</si>
  <si>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</si>
  <si>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</si>
  <si>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</si>
  <si>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</si>
  <si>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</si>
  <si>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</si>
  <si>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</si>
  <si>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</si>
  <si>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</si>
  <si>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</si>
  <si>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</si>
  <si>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</si>
  <si>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</si>
  <si>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</si>
  <si>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</si>
  <si>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</si>
  <si>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</si>
  <si>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</si>
  <si>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</si>
  <si>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</si>
  <si>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</si>
  <si>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</si>
  <si>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</si>
  <si>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</si>
  <si>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</si>
  <si>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</si>
  <si>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</si>
  <si>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</si>
  <si>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</si>
  <si>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</si>
  <si>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</si>
  <si>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</si>
  <si>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</si>
  <si>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</si>
  <si>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</si>
  <si>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</si>
  <si>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</si>
  <si>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</si>
  <si>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</si>
  <si>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</si>
  <si>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</si>
  <si>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</si>
  <si>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</si>
  <si>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</si>
  <si>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</si>
  <si>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</si>
  <si>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</si>
  <si>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</si>
  <si>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</si>
  <si>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</si>
  <si>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</si>
  <si>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</si>
  <si>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</si>
  <si>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</si>
  <si>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</si>
  <si>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</si>
  <si>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</si>
  <si>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</si>
  <si>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</si>
  <si>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</si>
  <si>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</si>
  <si>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</si>
  <si>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</si>
  <si>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</si>
  <si>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</si>
  <si>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</si>
  <si>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</si>
  <si>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</si>
  <si>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</si>
  <si>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</si>
  <si>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</si>
  <si>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</si>
  <si>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</si>
  <si>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</si>
  <si>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</si>
  <si>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</si>
  <si>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</si>
  <si>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</si>
  <si>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</si>
  <si>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</si>
  <si>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</si>
  <si>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</si>
  <si>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</si>
  <si>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</si>
  <si>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</si>
  <si>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</si>
  <si>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</si>
  <si>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</si>
  <si>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</si>
  <si>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</si>
  <si>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</si>
  <si>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</si>
  <si>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</si>
  <si>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</si>
  <si>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</si>
  <si>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</si>
  <si>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</si>
  <si>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</si>
  <si>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</si>
  <si>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</si>
  <si>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</si>
  <si>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</si>
  <si>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</si>
  <si>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</si>
  <si>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</si>
  <si>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</si>
  <si>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</si>
  <si>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</si>
  <si>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</si>
  <si>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</si>
  <si>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</si>
  <si>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</si>
  <si>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</si>
  <si>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</si>
  <si>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</si>
  <si>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</si>
  <si>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</si>
  <si>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</si>
  <si>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</si>
  <si>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</si>
  <si>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</si>
  <si>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</si>
  <si>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</si>
  <si>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</si>
  <si>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</si>
  <si>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</si>
  <si>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</si>
  <si>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</si>
  <si>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</si>
  <si>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</si>
  <si>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</si>
  <si>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</si>
  <si>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</si>
  <si>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</si>
  <si>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</si>
  <si>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</si>
  <si>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</si>
  <si>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</si>
  <si>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</si>
  <si>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</si>
  <si>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</si>
  <si>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</si>
  <si>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</si>
  <si>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</si>
  <si>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</si>
  <si>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</si>
  <si>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</si>
  <si>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</si>
  <si>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</si>
  <si>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</si>
  <si>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</si>
  <si>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</si>
  <si>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</si>
  <si>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</si>
  <si>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</si>
  <si>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</si>
  <si>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</si>
  <si>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</si>
  <si>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</si>
  <si>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</si>
  <si>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</si>
  <si>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</si>
  <si>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</si>
  <si>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</si>
  <si>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</si>
  <si>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</si>
  <si>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</si>
  <si>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</si>
  <si>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</si>
  <si>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</si>
  <si>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</si>
  <si>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</si>
  <si>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</si>
  <si>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</si>
  <si>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</si>
  <si>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</si>
  <si>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</si>
  <si>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</si>
  <si>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</si>
  <si>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</si>
  <si>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</si>
  <si>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</si>
  <si>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</si>
  <si>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</si>
  <si>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</si>
  <si>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</si>
  <si>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</si>
  <si>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</si>
  <si>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</si>
  <si>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</si>
  <si>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</si>
  <si>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</si>
  <si>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</si>
  <si>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</si>
  <si>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</si>
  <si>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</si>
  <si>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</si>
  <si>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</si>
  <si>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</si>
  <si>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</si>
  <si>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</si>
  <si>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</si>
  <si>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</si>
  <si>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</si>
  <si>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</si>
  <si>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</si>
  <si>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</si>
  <si>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</si>
  <si>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</si>
  <si>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</si>
  <si>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</si>
  <si>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</si>
  <si>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</si>
  <si>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</si>
  <si>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</si>
  <si>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</si>
  <si>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</si>
  <si>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</si>
  <si>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</si>
  <si>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</si>
  <si>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</si>
  <si>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</si>
  <si>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</si>
  <si>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</si>
  <si>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</si>
  <si>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</si>
  <si>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</si>
  <si>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</si>
  <si>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</si>
  <si>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</si>
  <si>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</si>
  <si>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</si>
  <si>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</si>
  <si>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</si>
  <si>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</si>
  <si>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</si>
  <si>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</si>
  <si>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</si>
  <si>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</si>
  <si>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</si>
  <si>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</si>
  <si>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</si>
  <si>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</si>
  <si>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</si>
  <si>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</si>
  <si>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</si>
  <si>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</si>
  <si>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</si>
  <si>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</si>
  <si>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</si>
  <si>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</si>
  <si>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</si>
  <si>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</si>
  <si>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</si>
  <si>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</si>
  <si>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</si>
  <si>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</si>
  <si>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</si>
  <si>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</si>
  <si>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</si>
  <si>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</si>
  <si>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</si>
  <si>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</si>
  <si>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</si>
  <si>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</si>
  <si>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</si>
  <si>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</si>
  <si>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</si>
  <si>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</si>
  <si>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</si>
  <si>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</si>
  <si>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</si>
  <si>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</si>
  <si>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</si>
  <si>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</si>
  <si>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</si>
  <si>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</si>
  <si>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</si>
  <si>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</si>
  <si>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</si>
  <si>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</si>
  <si>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</si>
  <si>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</si>
  <si>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</si>
  <si>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</si>
  <si>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</si>
  <si>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</si>
  <si>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</si>
  <si>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</si>
  <si>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</si>
  <si>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</si>
  <si>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</si>
  <si>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</si>
  <si>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</si>
  <si>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</si>
  <si>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</si>
  <si>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</si>
  <si>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</si>
  <si>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</si>
  <si>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</si>
  <si>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</si>
  <si>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</si>
  <si>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</si>
  <si>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</si>
  <si>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</si>
  <si>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</si>
  <si>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</si>
  <si>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</si>
  <si>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</si>
  <si>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</si>
  <si>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</si>
  <si>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</si>
  <si>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</si>
  <si>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</si>
  <si>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</si>
  <si>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</si>
  <si>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</si>
  <si>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</si>
  <si>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</si>
  <si>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</si>
  <si>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</si>
  <si>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</si>
  <si>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</si>
  <si>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</si>
  <si>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</si>
  <si>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</si>
  <si>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</si>
  <si>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</si>
  <si>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</si>
  <si>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</si>
  <si>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</si>
  <si>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</si>
  <si>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</si>
  <si>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</si>
  <si>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</si>
  <si>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</si>
  <si>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</si>
  <si>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</si>
  <si>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</si>
  <si>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</si>
  <si>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</si>
  <si>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</si>
  <si>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</si>
  <si>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</si>
  <si>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</si>
  <si>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</si>
  <si>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</si>
  <si>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</si>
  <si>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</si>
  <si>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</si>
  <si>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</si>
  <si>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</si>
  <si>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</si>
  <si>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</si>
  <si>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</si>
  <si>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</si>
  <si>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</si>
  <si>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</si>
  <si>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</si>
  <si>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</si>
  <si>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</si>
  <si>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</si>
  <si>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</si>
  <si>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</si>
  <si>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</si>
  <si>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</si>
  <si>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</si>
  <si>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</si>
  <si>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</si>
  <si>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</si>
  <si>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</si>
  <si>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</si>
  <si>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</si>
  <si>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</si>
  <si>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</si>
  <si>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</si>
  <si>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</si>
  <si>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</si>
  <si>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</si>
  <si>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</si>
  <si>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</si>
  <si>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</si>
  <si>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</si>
  <si>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</si>
  <si>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</si>
  <si>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</si>
  <si>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</si>
  <si>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</si>
  <si>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</si>
  <si>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</si>
  <si>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</si>
  <si>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</si>
  <si>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</si>
  <si>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</si>
  <si>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</si>
  <si>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</si>
  <si>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</si>
  <si>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</si>
  <si>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</si>
  <si>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</si>
  <si>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</si>
  <si>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</si>
  <si>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</si>
  <si>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</si>
  <si>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</si>
  <si>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</si>
  <si>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</si>
  <si>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</si>
  <si>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</si>
  <si>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</si>
  <si>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</si>
  <si>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</si>
  <si>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</si>
  <si>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</si>
  <si>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</si>
  <si>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</si>
  <si>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</si>
  <si>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</si>
  <si>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</si>
  <si>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</si>
  <si>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</si>
  <si>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</si>
  <si>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</si>
  <si>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</si>
  <si>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</si>
  <si>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</si>
  <si>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</si>
  <si>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</si>
  <si>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</si>
  <si>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</si>
  <si>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</si>
  <si>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</si>
  <si>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</si>
  <si>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</si>
  <si>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</si>
  <si>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</si>
  <si>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</si>
  <si>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</si>
  <si>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</si>
  <si>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</si>
  <si>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</si>
  <si>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</si>
  <si>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</si>
  <si>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</si>
  <si>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</si>
  <si>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</si>
  <si>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</si>
  <si>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</si>
  <si>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</si>
  <si>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</si>
  <si>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</si>
  <si>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</si>
  <si>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</si>
  <si>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</si>
  <si>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</si>
  <si>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</si>
  <si>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</si>
  <si>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</si>
  <si>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</si>
  <si>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</si>
  <si>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</si>
  <si>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</si>
  <si>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</si>
  <si>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</si>
  <si>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</si>
  <si>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</si>
  <si>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</si>
  <si>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</si>
  <si>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</si>
  <si>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</si>
  <si>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</si>
  <si>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</si>
  <si>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</si>
  <si>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</si>
  <si>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</si>
  <si>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</si>
  <si>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</si>
  <si>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</si>
  <si>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</si>
  <si>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</si>
  <si>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</si>
  <si>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</si>
  <si>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</si>
  <si>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</si>
  <si>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</si>
  <si>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</si>
  <si>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</si>
  <si>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</si>
  <si>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</si>
  <si>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</si>
  <si>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</si>
  <si>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</si>
  <si>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</si>
  <si>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</si>
  <si>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</si>
  <si>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</si>
  <si>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</si>
  <si>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</si>
  <si>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</si>
  <si>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</si>
  <si>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</si>
  <si>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</si>
  <si>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</si>
  <si>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</si>
  <si>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</si>
  <si>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</si>
  <si>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</si>
  <si>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</si>
  <si>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</si>
  <si>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</si>
  <si>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</si>
  <si>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</si>
  <si>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</si>
  <si>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</si>
  <si>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</si>
  <si>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</si>
  <si>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</si>
  <si>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</si>
  <si>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</si>
  <si>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</si>
  <si>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</si>
  <si>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</si>
  <si>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</si>
  <si>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</si>
  <si>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</si>
  <si>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</si>
  <si>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</si>
  <si>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</si>
  <si>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</si>
  <si>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</si>
  <si>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</si>
  <si>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</si>
  <si>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</si>
  <si>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</si>
  <si>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</si>
  <si>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</si>
  <si>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</si>
  <si>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</si>
  <si>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</si>
  <si>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</si>
  <si>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</si>
  <si>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</si>
  <si>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</si>
  <si>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</si>
  <si>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</si>
  <si>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</si>
  <si>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</si>
  <si>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</si>
  <si>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</si>
  <si>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</si>
  <si>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</si>
  <si>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</si>
  <si>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</si>
  <si>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</si>
  <si>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</si>
  <si>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</si>
  <si>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</si>
  <si>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</si>
  <si>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</si>
  <si>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</si>
  <si>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</si>
  <si>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</si>
  <si>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</si>
  <si>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</si>
  <si>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</si>
  <si>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</si>
  <si>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</si>
  <si>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</si>
  <si>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</si>
  <si>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</si>
  <si>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</si>
  <si>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</si>
  <si>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</si>
  <si>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</si>
  <si>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</si>
  <si>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</si>
  <si>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</si>
  <si>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</si>
  <si>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</si>
  <si>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</si>
  <si>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</si>
  <si>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</si>
  <si>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</si>
  <si>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</si>
  <si>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</si>
  <si>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</si>
  <si>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</si>
  <si>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</si>
  <si>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</si>
  <si>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</si>
  <si>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</si>
  <si>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</si>
  <si>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</si>
  <si>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</si>
  <si>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</si>
  <si>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</si>
  <si>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</si>
  <si>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</si>
  <si>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</si>
  <si>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</si>
  <si>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</si>
  <si>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</si>
  <si>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</si>
  <si>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</si>
  <si>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</si>
  <si>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</si>
  <si>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</si>
  <si>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</si>
  <si>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</si>
  <si>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</si>
  <si>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</si>
  <si>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</si>
  <si>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</si>
  <si>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</si>
  <si>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</si>
  <si>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</si>
  <si>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</si>
  <si>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</si>
  <si>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</si>
  <si>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</si>
  <si>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</si>
  <si>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</si>
  <si>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</si>
  <si>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</si>
  <si>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</si>
  <si>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</si>
  <si>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</si>
  <si>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</si>
  <si>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</si>
  <si>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</si>
  <si>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</si>
  <si>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</si>
  <si>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</si>
  <si>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</si>
  <si>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</si>
  <si>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</si>
  <si>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</si>
  <si>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</si>
  <si>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</si>
  <si>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</si>
  <si>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</si>
  <si>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</si>
  <si>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</si>
  <si>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</si>
  <si>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</si>
  <si>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</si>
  <si>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</si>
  <si>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</si>
  <si>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</si>
  <si>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</si>
  <si>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</si>
  <si>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</si>
  <si>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</si>
  <si>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</si>
  <si>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</si>
  <si>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</si>
  <si>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</si>
  <si>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</si>
  <si>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</si>
  <si>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</si>
  <si>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</si>
  <si>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</si>
  <si>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</si>
  <si>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</si>
  <si>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</si>
  <si>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</si>
  <si>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</si>
  <si>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</si>
  <si>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</si>
  <si>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</si>
  <si>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</si>
  <si>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</si>
  <si>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</si>
  <si>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</si>
  <si>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</si>
  <si>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</si>
  <si>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</si>
  <si>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</si>
  <si>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</si>
  <si>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</si>
  <si>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</si>
  <si>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</si>
  <si>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</si>
  <si>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</si>
  <si>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</si>
  <si>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</si>
  <si>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</si>
  <si>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</si>
  <si>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</si>
  <si>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</si>
  <si>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</si>
  <si>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</si>
  <si>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</si>
  <si>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</si>
  <si>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</si>
  <si>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</si>
  <si>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</si>
  <si>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</si>
  <si>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</si>
  <si>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</si>
  <si>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</si>
  <si>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</si>
  <si>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</si>
  <si>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</si>
  <si>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</si>
  <si>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</si>
  <si>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</si>
  <si>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</si>
  <si>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</si>
  <si>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</si>
  <si>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</si>
  <si>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</si>
  <si>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</si>
  <si>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</si>
  <si>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</si>
  <si>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</si>
  <si>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</si>
  <si>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</si>
  <si>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</si>
  <si>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</si>
  <si>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</si>
  <si>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</si>
  <si>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</si>
  <si>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</si>
  <si>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</si>
  <si>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</si>
  <si>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</si>
  <si>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</si>
  <si>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</si>
  <si>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</si>
  <si>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</si>
  <si>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</si>
  <si>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</si>
  <si>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</si>
  <si>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</si>
  <si>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</si>
  <si>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</si>
  <si>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</si>
  <si>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</si>
  <si>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</si>
  <si>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</si>
  <si>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</si>
  <si>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</si>
  <si>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</si>
  <si>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</si>
  <si>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</si>
  <si>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</si>
  <si>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</si>
  <si>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</si>
  <si>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</si>
  <si>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</si>
  <si>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</si>
  <si>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</si>
  <si>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</si>
  <si>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</si>
  <si>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</si>
  <si>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</si>
  <si>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</si>
  <si>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</si>
  <si>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</si>
  <si>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</si>
  <si>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</si>
  <si>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</si>
  <si>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</si>
  <si>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</si>
  <si>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</si>
  <si>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</si>
  <si>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</si>
  <si>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</si>
  <si>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</si>
  <si>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</si>
  <si>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</si>
  <si>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</si>
  <si>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</si>
  <si>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</si>
  <si>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</si>
  <si>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</si>
  <si>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</si>
  <si>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</si>
  <si>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</si>
  <si>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</si>
  <si>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</si>
  <si>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</si>
  <si>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</si>
  <si>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</si>
  <si>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</si>
  <si>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</si>
  <si>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</si>
  <si>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</si>
  <si>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</si>
  <si>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</si>
  <si>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</si>
  <si>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</si>
  <si>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</si>
  <si>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</si>
  <si>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</si>
  <si>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</si>
  <si>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</si>
  <si>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</si>
  <si>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</si>
  <si>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</si>
  <si>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</si>
  <si>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</si>
  <si>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</si>
  <si>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</si>
  <si>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</si>
  <si>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</si>
  <si>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</si>
  <si>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</si>
  <si>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</si>
  <si>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</si>
  <si>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</si>
  <si>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</si>
  <si>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</si>
  <si>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</si>
  <si>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</si>
  <si>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</si>
  <si>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</si>
  <si>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</si>
  <si>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</si>
  <si>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</si>
  <si>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</si>
  <si>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</si>
  <si>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</si>
  <si>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</si>
  <si>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</si>
  <si>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</si>
  <si>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</si>
  <si>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</si>
  <si>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</si>
  <si>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</si>
  <si>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</si>
  <si>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</si>
  <si>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</si>
  <si>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</si>
  <si>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</si>
  <si>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</si>
  <si>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</si>
  <si>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</si>
  <si>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</si>
  <si>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</si>
  <si>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</si>
  <si>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</si>
  <si>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</si>
  <si>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</si>
  <si>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</si>
  <si>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</si>
  <si>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</si>
  <si>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</si>
  <si>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</si>
  <si>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</si>
  <si>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</si>
  <si>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</si>
  <si>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</si>
  <si>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</si>
  <si>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</si>
  <si>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</si>
  <si>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</si>
  <si>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</si>
  <si>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</si>
  <si>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</si>
  <si>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</si>
  <si>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</si>
  <si>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</si>
  <si>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</si>
  <si>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</si>
  <si>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</si>
  <si>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</si>
  <si>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</si>
  <si>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</si>
  <si>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</si>
  <si>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</si>
  <si>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</si>
  <si>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</si>
  <si>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</si>
  <si>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</si>
  <si>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</si>
  <si>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</si>
  <si>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</si>
  <si>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</si>
  <si>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</si>
  <si>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</si>
  <si>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</si>
  <si>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</si>
  <si>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</si>
  <si>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</si>
  <si>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</si>
  <si>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</si>
  <si>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</si>
  <si>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</si>
  <si>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</si>
  <si>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</si>
  <si>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</si>
  <si>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</si>
  <si>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</si>
  <si>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</si>
  <si>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</si>
  <si>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</si>
  <si>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</si>
  <si>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</si>
  <si>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</si>
  <si>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</si>
  <si>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</si>
  <si>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</si>
  <si>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</si>
  <si>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</si>
  <si>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</si>
  <si>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</si>
  <si>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</si>
  <si>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</si>
  <si>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</si>
  <si>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</si>
  <si>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</si>
  <si>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</si>
  <si>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</si>
  <si>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</si>
  <si>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</si>
  <si>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</si>
  <si>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</si>
  <si>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</si>
  <si>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</si>
  <si>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</si>
  <si>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</si>
  <si>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</si>
  <si>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</si>
  <si>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</si>
  <si>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</si>
  <si>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</si>
  <si>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</si>
  <si>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</si>
  <si>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</si>
  <si>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</si>
  <si>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</si>
  <si>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</si>
  <si>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</si>
  <si>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</si>
  <si>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</si>
  <si>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</si>
  <si>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</si>
  <si>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</si>
  <si>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</si>
  <si>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</si>
  <si>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</si>
  <si>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</si>
  <si>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</si>
  <si>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</si>
  <si>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</si>
  <si>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</si>
  <si>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</si>
  <si>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</si>
  <si>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</si>
  <si>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</si>
  <si>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</si>
  <si>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</si>
  <si>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</si>
  <si>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</si>
  <si>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</si>
  <si>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</si>
  <si>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</si>
  <si>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</si>
  <si>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</si>
  <si>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</si>
  <si>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</si>
  <si>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</si>
  <si>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</si>
  <si>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</si>
  <si>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</si>
  <si>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</si>
  <si>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</si>
  <si>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</si>
  <si>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</si>
  <si>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</si>
  <si>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</si>
  <si>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</si>
  <si>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</si>
  <si>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</si>
  <si>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</si>
  <si>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</si>
  <si>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</si>
  <si>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</si>
  <si>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</si>
  <si>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</si>
  <si>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</si>
  <si>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</si>
  <si>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</si>
  <si>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</si>
  <si>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</si>
  <si>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</si>
  <si>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</si>
  <si>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</si>
  <si>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</si>
  <si>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</si>
  <si>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</si>
  <si>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</si>
  <si>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</si>
  <si>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</si>
  <si>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</si>
  <si>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</si>
  <si>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</si>
  <si>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</si>
  <si>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</si>
  <si>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</si>
  <si>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</si>
  <si>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</si>
  <si>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</si>
  <si>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</si>
  <si>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</si>
  <si>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</si>
  <si>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</si>
  <si>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</si>
  <si>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</si>
  <si>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</si>
  <si>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</si>
  <si>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</si>
  <si>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</si>
  <si>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</si>
  <si>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</si>
  <si>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</si>
  <si>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</si>
  <si>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</si>
  <si>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</si>
  <si>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</si>
  <si>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</si>
  <si>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</si>
  <si>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</si>
  <si>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</si>
  <si>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</si>
  <si>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</si>
  <si>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</si>
  <si>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</si>
  <si>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</si>
  <si>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</si>
  <si>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</si>
  <si>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</si>
  <si>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</si>
  <si>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</si>
  <si>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</si>
  <si>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</si>
  <si>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</si>
  <si>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</si>
  <si>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</si>
  <si>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</si>
  <si>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</si>
  <si>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</si>
  <si>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</si>
  <si>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</si>
  <si>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</si>
  <si>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</si>
  <si>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</si>
  <si>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</si>
  <si>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</si>
  <si>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</si>
  <si>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</si>
  <si>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</si>
  <si>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</si>
  <si>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</si>
  <si>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</si>
  <si>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</si>
  <si>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</si>
  <si>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</si>
  <si>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</si>
  <si>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</si>
  <si>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</si>
  <si>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</si>
  <si>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</si>
  <si>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</si>
  <si>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</si>
  <si>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</si>
  <si>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</si>
  <si>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</si>
  <si>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</si>
  <si>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</si>
  <si>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</si>
  <si>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</si>
  <si>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</si>
  <si>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</si>
  <si>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</si>
  <si>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</si>
  <si>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</si>
  <si>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</si>
  <si>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</si>
  <si>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</si>
  <si>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</si>
  <si>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</si>
  <si>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</si>
  <si>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</si>
  <si>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</si>
  <si>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</si>
  <si>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</si>
  <si>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</si>
  <si>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</si>
  <si>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</si>
  <si>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</si>
  <si>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</si>
  <si>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</si>
  <si>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</si>
  <si>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</si>
  <si>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</si>
  <si>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</si>
  <si>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</si>
  <si>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</si>
  <si>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</si>
  <si>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</si>
  <si>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</si>
  <si>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</si>
  <si>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</si>
  <si>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</si>
  <si>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</si>
  <si>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</si>
  <si>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</si>
  <si>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</si>
  <si>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</si>
  <si>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</si>
  <si>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</si>
  <si>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</si>
  <si>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</si>
  <si>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</si>
  <si>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</si>
  <si>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</si>
  <si>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</si>
  <si>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</si>
  <si>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</si>
  <si>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</si>
  <si>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</si>
  <si>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</si>
  <si>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</si>
  <si>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</si>
  <si>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</si>
  <si>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</si>
  <si>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</si>
  <si>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</si>
  <si>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</si>
  <si>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</si>
  <si>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</si>
  <si>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</si>
  <si>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</si>
  <si>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</si>
  <si>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</si>
  <si>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</si>
  <si>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</si>
  <si>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</si>
  <si>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</si>
  <si>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</si>
  <si>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</si>
  <si>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</si>
  <si>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</si>
  <si>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</si>
  <si>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</si>
  <si>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</si>
  <si>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</si>
  <si>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</si>
  <si>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</si>
  <si>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</si>
  <si>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</si>
  <si>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</si>
  <si>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</si>
  <si>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</si>
  <si>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</si>
  <si>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</si>
  <si>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</si>
  <si>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</si>
  <si>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</si>
  <si>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</si>
  <si>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</si>
  <si>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</si>
  <si>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</si>
  <si>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</si>
  <si>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</si>
  <si>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</si>
  <si>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</si>
  <si>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</si>
  <si>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</si>
  <si>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</si>
  <si>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</si>
  <si>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</si>
  <si>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</si>
  <si>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</si>
  <si>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</si>
  <si>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</si>
  <si>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</si>
  <si>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</si>
  <si>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</si>
  <si>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</si>
  <si>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</si>
  <si>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</si>
  <si>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</si>
  <si>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</si>
  <si>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</si>
  <si>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</si>
  <si>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</si>
  <si>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</si>
  <si>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</si>
  <si>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</si>
  <si>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</si>
  <si>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</si>
  <si>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</si>
  <si>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</si>
  <si>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</si>
  <si>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</si>
  <si>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</si>
  <si>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</si>
  <si>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</si>
  <si>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</si>
  <si>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</si>
  <si>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</si>
  <si>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</si>
  <si>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</si>
  <si>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</si>
  <si>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</si>
  <si>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</si>
  <si>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</si>
  <si>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</si>
  <si>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</si>
  <si>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</si>
  <si>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</si>
  <si>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</si>
  <si>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</si>
  <si>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</si>
  <si>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</si>
  <si>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</si>
  <si>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</si>
  <si>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</si>
  <si>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</si>
  <si>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</si>
  <si>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</si>
  <si>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</si>
  <si>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</si>
  <si>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</si>
  <si>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</si>
  <si>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</si>
  <si>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</si>
  <si>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</si>
  <si>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</si>
  <si>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</si>
  <si>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</si>
  <si>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</si>
  <si>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</si>
  <si>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</si>
  <si>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</si>
  <si>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</si>
  <si>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</si>
  <si>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</si>
  <si>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</si>
  <si>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</si>
  <si>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</si>
  <si>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</si>
  <si>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</si>
  <si>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</si>
  <si>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</si>
  <si>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</si>
  <si>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</si>
  <si>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</si>
  <si>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</si>
  <si>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</si>
  <si>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</si>
  <si>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</si>
  <si>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</si>
  <si>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</si>
  <si>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</si>
  <si>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</si>
  <si>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</si>
  <si>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</si>
  <si>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</si>
  <si>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</si>
  <si>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</si>
  <si>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</si>
  <si>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</si>
  <si>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</si>
  <si>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</si>
  <si>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</si>
  <si>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</si>
  <si>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</si>
  <si>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</si>
  <si>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</si>
  <si>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</si>
  <si>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</si>
  <si>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</si>
  <si>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</si>
  <si>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</si>
  <si>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</si>
  <si>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</si>
  <si>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</si>
  <si>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</si>
  <si>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</si>
  <si>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</si>
  <si>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</si>
  <si>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</si>
  <si>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</si>
  <si>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</si>
  <si>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</si>
  <si>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</si>
  <si>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</si>
  <si>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</si>
  <si>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</si>
  <si>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</si>
  <si>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</si>
  <si>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</si>
  <si>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</si>
  <si>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</si>
  <si>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</si>
  <si>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</si>
  <si>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</si>
  <si>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</si>
  <si>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</si>
  <si>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</si>
  <si>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</si>
  <si>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</si>
  <si>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</si>
  <si>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</si>
  <si>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</si>
  <si>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</si>
  <si>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</si>
  <si>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</si>
  <si>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</si>
  <si>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</si>
  <si>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</si>
  <si>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</si>
  <si>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</si>
  <si>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</si>
  <si>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</si>
  <si>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</si>
  <si>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</si>
  <si>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</si>
  <si>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</si>
  <si>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</si>
  <si>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</si>
  <si>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</si>
  <si>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</si>
  <si>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</si>
  <si>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</si>
  <si>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</si>
  <si>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</si>
  <si>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</si>
  <si>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</si>
  <si>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</si>
  <si>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</si>
  <si>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</si>
  <si>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</si>
  <si>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</si>
  <si>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</si>
  <si>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</si>
  <si>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</si>
  <si>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</si>
  <si>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</si>
  <si>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</si>
  <si>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</si>
  <si>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</si>
  <si>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</si>
  <si>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</si>
  <si>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</si>
  <si>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</si>
  <si>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</si>
  <si>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</si>
  <si>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</si>
  <si>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</si>
  <si>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</si>
  <si>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</si>
  <si>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</si>
  <si>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</si>
  <si>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</si>
  <si>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</si>
  <si>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</si>
  <si>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</si>
  <si>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</si>
  <si>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</si>
  <si>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</si>
  <si>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</si>
  <si>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</si>
  <si>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</si>
  <si>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</si>
  <si>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</si>
  <si>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</si>
  <si>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</si>
  <si>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</si>
  <si>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</si>
  <si>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</si>
  <si>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</si>
  <si>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</si>
  <si>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</si>
  <si>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</si>
  <si>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</si>
  <si>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</si>
  <si>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</si>
  <si>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</si>
  <si>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</si>
  <si>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</si>
  <si>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</si>
  <si>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</si>
  <si>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</si>
  <si>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</si>
  <si>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</si>
  <si>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</si>
  <si>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</si>
  <si>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</si>
  <si>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</si>
  <si>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</si>
  <si>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</si>
  <si>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</si>
  <si>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</si>
  <si>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</si>
  <si>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</si>
  <si>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</si>
  <si>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</si>
  <si>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</si>
  <si>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</si>
  <si>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</si>
  <si>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</si>
  <si>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</si>
  <si>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</si>
  <si>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</si>
  <si>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</si>
  <si>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</si>
  <si>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</si>
  <si>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</si>
  <si>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</si>
  <si>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</si>
  <si>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</si>
  <si>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</si>
  <si>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</si>
  <si>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</si>
  <si>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</si>
  <si>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</si>
  <si>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</si>
  <si>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</si>
  <si>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</si>
  <si>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</si>
  <si>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</si>
  <si>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</si>
  <si>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</si>
  <si>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</si>
  <si>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</si>
  <si>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</si>
  <si>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</si>
  <si>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</si>
  <si>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</si>
  <si>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</si>
  <si>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</si>
  <si>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</si>
  <si>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</si>
  <si>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</si>
  <si>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</si>
  <si>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</si>
  <si>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</si>
  <si>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</si>
  <si>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</si>
  <si>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</si>
  <si>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</si>
  <si>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</si>
  <si>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</si>
  <si>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</si>
  <si>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</si>
  <si>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</si>
  <si>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</si>
  <si>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</si>
  <si>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</si>
  <si>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</si>
  <si>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</si>
  <si>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</si>
  <si>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</si>
  <si>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</si>
  <si>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</si>
  <si>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</si>
  <si>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</si>
  <si>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</si>
  <si>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</si>
  <si>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</si>
  <si>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</si>
  <si>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</si>
  <si>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</si>
  <si>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</si>
  <si>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</si>
  <si>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</si>
  <si>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</si>
  <si>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</si>
  <si>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</si>
  <si>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</si>
  <si>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</si>
  <si>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</si>
  <si>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</si>
  <si>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</si>
  <si>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</si>
  <si>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</si>
  <si>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</si>
  <si>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</si>
  <si>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</si>
  <si>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</si>
  <si>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</si>
  <si>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</si>
  <si>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</si>
  <si>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</si>
  <si>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</si>
  <si>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</si>
  <si>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</si>
  <si>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</si>
  <si>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</si>
  <si>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</si>
  <si>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</si>
  <si>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</si>
  <si>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</si>
  <si>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</si>
  <si>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</si>
  <si>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</si>
  <si>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</si>
  <si>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</si>
  <si>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</si>
  <si>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</si>
  <si>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</si>
  <si>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</si>
  <si>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</si>
  <si>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</si>
  <si>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</si>
  <si>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</si>
  <si>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</si>
  <si>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</si>
  <si>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</si>
  <si>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</si>
  <si>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</si>
  <si>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</si>
  <si>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</si>
  <si>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</si>
  <si>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</si>
  <si>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</si>
  <si>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</si>
  <si>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</si>
  <si>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</si>
  <si>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</si>
  <si>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</si>
  <si>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</si>
  <si>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</si>
  <si>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</si>
  <si>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</si>
  <si>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</si>
  <si>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</si>
  <si>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</si>
  <si>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</si>
  <si>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</si>
  <si>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</si>
  <si>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</si>
  <si>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</si>
  <si>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</si>
  <si>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</si>
  <si>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</si>
  <si>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</si>
  <si>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</si>
  <si>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</si>
  <si>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</si>
  <si>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</si>
  <si>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</si>
  <si>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</si>
  <si>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</si>
  <si>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</si>
  <si>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</si>
  <si>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</si>
  <si>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</si>
  <si>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</si>
  <si>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</si>
  <si>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</si>
  <si>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</si>
  <si>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</si>
  <si>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</si>
  <si>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</si>
  <si>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</si>
  <si>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</si>
  <si>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</si>
  <si>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</si>
  <si>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</si>
  <si>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</si>
  <si>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</si>
  <si>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</si>
  <si>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</si>
  <si>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</si>
  <si>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</si>
  <si>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</si>
  <si>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</si>
  <si>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</si>
  <si>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</si>
  <si>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</si>
  <si>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</si>
  <si>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</si>
  <si>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</si>
  <si>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</si>
  <si>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</si>
  <si>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</si>
  <si>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</si>
  <si>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</si>
  <si>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</si>
  <si>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</si>
  <si>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</si>
  <si>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</si>
  <si>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</si>
  <si>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</si>
  <si>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</si>
  <si>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</si>
  <si>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</si>
  <si>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</si>
  <si>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</si>
  <si>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</si>
  <si>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</si>
  <si>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</si>
  <si>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</si>
  <si>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</si>
  <si>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</si>
  <si>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</si>
  <si>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</si>
  <si>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</si>
  <si>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</si>
  <si>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</si>
  <si>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</si>
  <si>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</si>
  <si>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</si>
  <si>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</si>
  <si>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</si>
  <si>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</si>
  <si>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</si>
  <si>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</si>
  <si>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</si>
  <si>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</si>
  <si>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</si>
  <si>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</si>
  <si>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</si>
  <si>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</si>
  <si>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</si>
  <si>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</si>
  <si>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</si>
  <si>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</si>
  <si>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</si>
  <si>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</si>
  <si>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</si>
  <si>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</si>
  <si>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</si>
  <si>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</si>
  <si>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</si>
  <si>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</si>
  <si>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</si>
  <si>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</si>
  <si>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</si>
  <si>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</si>
  <si>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</si>
  <si>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</si>
  <si>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</si>
  <si>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</si>
  <si>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</si>
  <si>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</si>
  <si>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</si>
  <si>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</si>
  <si>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</si>
  <si>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</si>
  <si>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</si>
  <si>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</si>
  <si>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</si>
  <si>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</si>
  <si>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</si>
  <si>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</si>
  <si>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</si>
  <si>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</si>
  <si>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</si>
  <si>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</si>
  <si>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</si>
  <si>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</si>
  <si>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</si>
  <si>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</si>
  <si>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</si>
  <si>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</si>
  <si>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</si>
  <si>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</si>
  <si>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</si>
  <si>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</si>
  <si>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</si>
  <si>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</si>
  <si>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</si>
  <si>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</si>
  <si>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</si>
  <si>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</si>
  <si>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</si>
  <si>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</si>
  <si>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</si>
  <si>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</si>
  <si>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</si>
  <si>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</si>
  <si>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</si>
  <si>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</si>
  <si>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</si>
  <si>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</si>
  <si>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</si>
  <si>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</si>
  <si>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</si>
  <si>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</si>
  <si>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</si>
  <si>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</si>
  <si>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</si>
  <si>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</si>
  <si>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</si>
  <si>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</si>
  <si>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</si>
  <si>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</si>
  <si>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</si>
  <si>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</si>
  <si>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</si>
  <si>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</si>
  <si>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</si>
  <si>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</si>
  <si>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</si>
  <si>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</si>
  <si>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</si>
  <si>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</si>
  <si>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</si>
  <si>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</si>
  <si>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</si>
  <si>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</si>
  <si>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</si>
  <si>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</si>
  <si>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</si>
  <si>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</si>
  <si>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</si>
  <si>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</si>
  <si>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</si>
  <si>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</si>
  <si>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</si>
  <si>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</si>
  <si>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</si>
  <si>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</si>
  <si>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</si>
  <si>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</si>
  <si>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</si>
  <si>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</si>
  <si>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</si>
  <si>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</si>
  <si>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</si>
  <si>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</si>
  <si>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</si>
  <si>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</si>
  <si>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</si>
  <si>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</si>
  <si>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</si>
  <si>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</si>
  <si>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</si>
  <si>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</si>
  <si>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</si>
  <si>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</si>
  <si>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</si>
  <si>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</si>
  <si>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</si>
  <si>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</si>
  <si>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</si>
  <si>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</si>
  <si>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</si>
  <si>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</si>
  <si>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</si>
  <si>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</si>
  <si>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</si>
  <si>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</si>
  <si>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</si>
  <si>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</si>
  <si>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</si>
  <si>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</si>
  <si>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</si>
  <si>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</si>
  <si>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</si>
  <si>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</si>
  <si>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</si>
  <si>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</si>
  <si>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</si>
  <si>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</si>
  <si>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</si>
  <si>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</si>
  <si>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</si>
  <si>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</si>
  <si>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</si>
  <si>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</si>
  <si>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</si>
  <si>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</si>
  <si>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</si>
  <si>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</si>
  <si>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</si>
  <si>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</si>
  <si>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</si>
  <si>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</si>
  <si>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</si>
  <si>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</si>
  <si>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</si>
  <si>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</si>
  <si>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</si>
  <si>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</si>
  <si>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</si>
  <si>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</si>
  <si>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</si>
  <si>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</si>
  <si>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</si>
  <si>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</si>
  <si>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</si>
  <si>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</si>
  <si>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</si>
  <si>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</si>
  <si>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</si>
  <si>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</si>
  <si>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</si>
  <si>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</si>
  <si>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</si>
  <si>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</si>
  <si>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</si>
  <si>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</si>
  <si>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</si>
  <si>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</si>
  <si>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</si>
  <si>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</si>
  <si>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</si>
  <si>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</si>
  <si>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</si>
  <si>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</si>
  <si>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</si>
  <si>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</si>
  <si>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</si>
  <si>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</si>
  <si>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</si>
  <si>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</si>
  <si>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</si>
  <si>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</si>
  <si>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</si>
  <si>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</si>
  <si>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</si>
  <si>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</si>
  <si>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</si>
  <si>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</si>
  <si>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</si>
  <si>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</si>
  <si>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</si>
  <si>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</si>
  <si>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</si>
  <si>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</si>
  <si>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</si>
  <si>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</si>
  <si>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</si>
  <si>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</si>
  <si>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</si>
  <si>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</si>
  <si>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</si>
  <si>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</si>
  <si>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</si>
  <si>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</si>
  <si>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</si>
  <si>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</si>
  <si>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</si>
  <si>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</si>
  <si>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</si>
  <si>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</si>
  <si>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</si>
  <si>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</si>
  <si>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</si>
  <si>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</si>
  <si>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</si>
  <si>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</si>
  <si>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</si>
  <si>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</si>
  <si>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</si>
  <si>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</si>
  <si>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</si>
  <si>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</si>
  <si>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</si>
  <si>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</si>
  <si>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</si>
  <si>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</si>
  <si>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</si>
  <si>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</si>
  <si>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</si>
  <si>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</si>
  <si>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</si>
  <si>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</si>
  <si>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</si>
  <si>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</si>
  <si>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</si>
  <si>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</si>
  <si>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</si>
  <si>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</si>
  <si>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</si>
  <si>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</si>
  <si>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</si>
  <si>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</si>
  <si>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</si>
  <si>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</si>
  <si>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</si>
  <si>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</si>
  <si>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</si>
  <si>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</si>
  <si>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</si>
  <si>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</si>
  <si>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</si>
  <si>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</si>
  <si>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</si>
  <si>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</si>
  <si>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</si>
  <si>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</si>
  <si>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</si>
  <si>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</si>
  <si>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</si>
  <si>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</si>
  <si>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</si>
  <si>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</si>
  <si>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</si>
  <si>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</si>
  <si>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</si>
  <si>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</si>
  <si>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</si>
  <si>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</si>
  <si>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</si>
  <si>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</si>
  <si>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</si>
  <si>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</si>
  <si>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</si>
  <si>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</si>
  <si>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</si>
  <si>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</si>
  <si>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</si>
  <si>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</si>
  <si>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</si>
  <si>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</si>
  <si>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</si>
  <si>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</si>
  <si>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</si>
  <si>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</si>
  <si>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</si>
  <si>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</si>
  <si>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</si>
  <si>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</si>
  <si>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</si>
  <si>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</si>
  <si>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</si>
  <si>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</si>
  <si>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</si>
  <si>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</si>
  <si>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</si>
  <si>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</si>
  <si>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</si>
  <si>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</si>
  <si>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</si>
  <si>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</si>
  <si>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</si>
  <si>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</si>
  <si>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</si>
  <si>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</si>
  <si>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</si>
  <si>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</si>
  <si>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</si>
  <si>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</si>
  <si>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</si>
  <si>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</si>
  <si>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</si>
  <si>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</si>
  <si>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</si>
  <si>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</si>
  <si>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</si>
  <si>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</si>
  <si>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</si>
  <si>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</si>
  <si>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</si>
  <si>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</si>
  <si>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</si>
  <si>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</si>
  <si>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</si>
  <si>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</si>
  <si>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</si>
  <si>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</si>
  <si>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</si>
  <si>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</si>
  <si>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</si>
  <si>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</si>
  <si>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</si>
  <si>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</si>
  <si>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</si>
  <si>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</si>
  <si>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</si>
  <si>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</si>
  <si>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</si>
  <si>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</si>
  <si>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</si>
  <si>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</si>
  <si>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</si>
  <si>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</si>
  <si>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</si>
  <si>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</si>
  <si>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</si>
  <si>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</si>
  <si>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</si>
  <si>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</si>
  <si>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</si>
  <si>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</si>
  <si>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</si>
  <si>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</si>
  <si>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</si>
  <si>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</si>
  <si>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</si>
  <si>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</si>
  <si>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</si>
  <si>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</si>
  <si>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</si>
  <si>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</si>
  <si>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</si>
  <si>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</si>
  <si>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</si>
  <si>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</si>
  <si>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</si>
  <si>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</si>
  <si>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</si>
  <si>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</si>
  <si>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</si>
  <si>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</si>
  <si>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</si>
  <si>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</si>
  <si>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</si>
  <si>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</si>
  <si>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</si>
  <si>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</si>
  <si>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</si>
  <si>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</si>
  <si>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</si>
  <si>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</si>
  <si>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</si>
  <si>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</si>
  <si>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</si>
  <si>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</si>
  <si>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</si>
  <si>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</si>
  <si>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</si>
  <si>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</si>
  <si>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</si>
  <si>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</si>
  <si>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</si>
  <si>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</si>
  <si>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</si>
  <si>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</si>
  <si>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</si>
  <si>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</si>
  <si>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</si>
  <si>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</si>
  <si>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</si>
  <si>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</si>
  <si>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</si>
  <si>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</si>
  <si>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</si>
  <si>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</si>
  <si>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</si>
  <si>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</si>
  <si>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</si>
  <si>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</si>
  <si>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</si>
  <si>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</si>
  <si>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</si>
  <si>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</si>
  <si>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</si>
  <si>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</si>
  <si>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</si>
  <si>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</si>
  <si>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</si>
  <si>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</si>
  <si>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</si>
  <si>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</si>
  <si>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</si>
  <si>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</si>
  <si>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</si>
  <si>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</si>
  <si>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</si>
  <si>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</si>
  <si>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</si>
  <si>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</si>
  <si>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</si>
  <si>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</si>
  <si>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</si>
  <si>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</si>
  <si>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</si>
  <si>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</si>
  <si>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</si>
  <si>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</si>
  <si>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</si>
  <si>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</si>
  <si>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</si>
  <si>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</si>
  <si>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</si>
  <si>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</si>
  <si>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</si>
  <si>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</si>
  <si>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</si>
  <si>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</si>
  <si>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</si>
  <si>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</si>
  <si>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</si>
  <si>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</si>
  <si>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</si>
  <si>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</si>
  <si>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</si>
  <si>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</si>
  <si>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</si>
  <si>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</si>
  <si>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</si>
  <si>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</si>
  <si>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</si>
  <si>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</si>
  <si>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</si>
  <si>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</si>
  <si>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</si>
  <si>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</si>
  <si>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</si>
  <si>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</si>
  <si>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</si>
  <si>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</si>
  <si>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</si>
  <si>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</si>
  <si>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</si>
  <si>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</si>
  <si>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</si>
  <si>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</si>
  <si>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</si>
  <si>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</si>
  <si>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</si>
  <si>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</si>
  <si>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</si>
  <si>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</si>
  <si>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</si>
  <si>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</si>
  <si>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</si>
  <si>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</si>
  <si>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</si>
  <si>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</si>
  <si>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</si>
  <si>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</si>
  <si>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</si>
  <si>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</si>
  <si>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</si>
  <si>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</si>
  <si>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</si>
  <si>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</si>
  <si>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</si>
  <si>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</si>
  <si>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</si>
  <si>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</si>
  <si>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</si>
  <si>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</si>
  <si>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</si>
  <si>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</si>
  <si>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</si>
  <si>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</si>
  <si>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</si>
  <si>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</si>
  <si>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</si>
  <si>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</si>
  <si>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</si>
  <si>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</si>
  <si>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</si>
  <si>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</si>
  <si>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</si>
  <si>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</si>
  <si>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</si>
  <si>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</si>
  <si>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</si>
  <si>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</si>
  <si>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</si>
  <si>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</si>
  <si>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</si>
  <si>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</si>
  <si>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</si>
  <si>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</si>
  <si>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</si>
  <si>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</si>
  <si>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</si>
  <si>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</si>
  <si>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</si>
  <si>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</si>
  <si>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</si>
  <si>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</si>
  <si>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</si>
  <si>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</si>
  <si>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</si>
  <si>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</si>
  <si>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</si>
  <si>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</si>
  <si>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</si>
  <si>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</si>
  <si>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</si>
  <si>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</si>
  <si>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</si>
  <si>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</si>
  <si>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</si>
  <si>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</si>
  <si>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</si>
  <si>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</si>
  <si>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</si>
  <si>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</si>
  <si>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</si>
  <si>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</si>
  <si>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</si>
  <si>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</si>
  <si>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</si>
  <si>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</si>
  <si>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</si>
  <si>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</si>
  <si>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</si>
  <si>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</si>
  <si>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</si>
  <si>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</si>
  <si>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</si>
  <si>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</si>
  <si>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</si>
  <si>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</si>
  <si>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</si>
  <si>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</si>
  <si>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</si>
  <si>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</si>
  <si>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</si>
  <si>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</si>
  <si>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</si>
  <si>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</si>
  <si>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</si>
  <si>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</si>
  <si>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</si>
  <si>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</si>
  <si>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</si>
  <si>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</si>
  <si>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</si>
  <si>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</si>
  <si>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</si>
  <si>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</si>
  <si>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</si>
  <si>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</si>
  <si>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</si>
  <si>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</si>
  <si>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</si>
  <si>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</si>
  <si>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</si>
  <si>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</si>
  <si>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</si>
  <si>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</si>
  <si>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</si>
  <si>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</si>
  <si>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</si>
  <si>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</si>
  <si>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</si>
  <si>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</si>
  <si>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</si>
  <si>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</si>
  <si>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</si>
  <si>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</si>
  <si>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</si>
  <si>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</si>
  <si>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</si>
  <si>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</si>
  <si>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</si>
  <si>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</si>
  <si>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</si>
  <si>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</si>
  <si>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</si>
  <si>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</si>
  <si>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</si>
  <si>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</si>
  <si>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</si>
  <si>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</si>
  <si>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</si>
  <si>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</si>
  <si>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</si>
  <si>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</si>
  <si>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</si>
  <si>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</si>
  <si>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</si>
  <si>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</si>
  <si>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</si>
  <si>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</si>
  <si>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</si>
  <si>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</si>
  <si>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</si>
  <si>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</si>
  <si>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</si>
  <si>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</si>
  <si>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</si>
  <si>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</si>
  <si>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</si>
  <si>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</si>
  <si>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</si>
  <si>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</si>
  <si>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</si>
  <si>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</si>
  <si>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</si>
  <si>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</si>
  <si>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</si>
  <si>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</si>
  <si>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</si>
  <si>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</si>
  <si>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</si>
  <si>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</si>
  <si>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</si>
  <si>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</si>
  <si>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</si>
  <si>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</si>
  <si>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</si>
  <si>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</si>
  <si>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</si>
  <si>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</si>
  <si>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</si>
  <si>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</si>
  <si>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</si>
  <si>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</si>
  <si>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</si>
  <si>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</si>
  <si>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</si>
  <si>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</si>
  <si>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</si>
  <si>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</si>
  <si>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</si>
  <si>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</si>
  <si>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</si>
  <si>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</si>
  <si>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</si>
  <si>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</si>
  <si>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</si>
  <si>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</si>
  <si>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</si>
  <si>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</si>
  <si>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</si>
  <si>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</si>
  <si>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</si>
  <si>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</si>
  <si>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</si>
  <si>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</si>
  <si>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</si>
  <si>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</si>
  <si>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</si>
  <si>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</si>
  <si>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</si>
  <si>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</si>
  <si>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</si>
  <si>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</si>
  <si>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</si>
  <si>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</si>
  <si>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</si>
  <si>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</si>
  <si>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</si>
  <si>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</si>
  <si>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</si>
  <si>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</si>
  <si>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</si>
  <si>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</si>
  <si>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</si>
  <si>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</si>
  <si>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</si>
  <si>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</si>
  <si>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</si>
  <si>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</si>
  <si>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</si>
  <si>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</si>
  <si>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</si>
  <si>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</si>
  <si>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</si>
  <si>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</si>
  <si>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</si>
  <si>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</si>
  <si>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</si>
  <si>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</si>
  <si>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</si>
  <si>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</si>
  <si>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</si>
  <si>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</si>
  <si>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</si>
  <si>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</si>
  <si>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</si>
  <si>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</si>
  <si>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</si>
  <si>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</si>
  <si>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</si>
  <si>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</si>
  <si>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</si>
  <si>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</si>
  <si>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</si>
  <si>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</si>
  <si>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</si>
  <si>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</si>
  <si>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</si>
  <si>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</si>
  <si>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</si>
  <si>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</si>
  <si>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</si>
  <si>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</si>
  <si>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</si>
  <si>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</si>
  <si>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</si>
  <si>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</si>
  <si>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</si>
  <si>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</si>
  <si>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</si>
  <si>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</si>
  <si>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</si>
  <si>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</si>
  <si>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</si>
  <si>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</si>
  <si>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</si>
  <si>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</si>
  <si>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</si>
  <si>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</si>
  <si>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</si>
  <si>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</si>
  <si>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</si>
  <si>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</si>
  <si>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</si>
  <si>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</si>
  <si>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</si>
  <si>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</si>
  <si>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</si>
  <si>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</si>
  <si>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</si>
  <si>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</si>
  <si>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</si>
  <si>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</si>
  <si>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</si>
  <si>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</si>
  <si>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</si>
  <si>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</si>
  <si>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</si>
  <si>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</si>
  <si>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</si>
  <si>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</si>
  <si>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</si>
  <si>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</si>
  <si>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</si>
  <si>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</si>
  <si>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</si>
  <si>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</si>
  <si>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</si>
  <si>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</si>
  <si>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</si>
  <si>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</si>
  <si>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</si>
  <si>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</si>
  <si>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</si>
  <si>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</si>
  <si>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</si>
  <si>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</si>
  <si>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</si>
  <si>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</si>
  <si>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</si>
  <si>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</si>
  <si>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</si>
  <si>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</si>
  <si>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</si>
  <si>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</si>
  <si>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</si>
  <si>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</si>
  <si>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</si>
  <si>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</si>
  <si>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</si>
  <si>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</si>
  <si>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</si>
  <si>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</si>
  <si>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</si>
  <si>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</si>
  <si>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</si>
  <si>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</si>
  <si>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</si>
  <si>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</si>
  <si>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</si>
  <si>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</si>
  <si>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</si>
  <si>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</si>
  <si>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</si>
  <si>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</si>
  <si>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</si>
  <si>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</si>
  <si>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</si>
  <si>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</si>
  <si>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</si>
  <si>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</si>
  <si>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</si>
  <si>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</si>
  <si>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</si>
  <si>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</si>
  <si>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</si>
  <si>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</si>
  <si>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</si>
  <si>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</si>
  <si>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</si>
  <si>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</si>
  <si>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</si>
  <si>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</si>
  <si>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</si>
  <si>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</si>
  <si>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</si>
  <si>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</si>
  <si>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</si>
  <si>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</si>
  <si>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</si>
  <si>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</si>
  <si>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</si>
  <si>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</si>
  <si>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</si>
  <si>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</si>
  <si>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</si>
  <si>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</si>
  <si>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</si>
  <si>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</si>
  <si>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</si>
  <si>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</si>
  <si>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</si>
  <si>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</si>
  <si>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</si>
  <si>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</si>
  <si>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</si>
  <si>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</si>
  <si>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</si>
  <si>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</si>
  <si>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</si>
  <si>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</si>
  <si>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</si>
  <si>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</si>
  <si>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</si>
  <si>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</si>
  <si>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</si>
  <si>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</si>
  <si>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</si>
  <si>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</si>
  <si>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</si>
  <si>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</si>
  <si>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</si>
  <si>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</si>
  <si>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</si>
  <si>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</si>
  <si>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</si>
  <si>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</si>
  <si>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</si>
  <si>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</si>
  <si>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</si>
  <si>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</si>
  <si>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</si>
  <si>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</si>
  <si>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</si>
  <si>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</si>
  <si>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</si>
  <si>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</si>
  <si>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</si>
  <si>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</si>
  <si>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</si>
  <si>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</si>
  <si>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</si>
  <si>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</si>
  <si>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</si>
  <si>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</si>
  <si>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</si>
  <si>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</si>
  <si>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</si>
  <si>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</si>
  <si>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</si>
  <si>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</si>
  <si>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</si>
  <si>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</si>
  <si>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</si>
  <si>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</si>
  <si>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</si>
  <si>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</si>
  <si>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</si>
  <si>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</si>
  <si>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</si>
  <si>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</si>
  <si>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</si>
  <si>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</si>
  <si>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</si>
  <si>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</si>
  <si>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</si>
  <si>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</si>
  <si>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</si>
  <si>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</si>
  <si>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</si>
  <si>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</si>
  <si>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</si>
  <si>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</si>
  <si>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</si>
  <si>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</si>
  <si>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</si>
  <si>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</si>
  <si>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</si>
  <si>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</si>
  <si>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</si>
  <si>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</si>
  <si>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</si>
  <si>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</si>
  <si>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</si>
  <si>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</si>
  <si>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</si>
  <si>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</si>
  <si>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</si>
  <si>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</si>
  <si>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</si>
  <si>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</si>
  <si>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</si>
  <si>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</si>
  <si>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</si>
  <si>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</si>
  <si>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</si>
  <si>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</si>
  <si>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</si>
  <si>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</si>
  <si>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</si>
  <si>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</si>
  <si>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</si>
  <si>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</si>
  <si>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</si>
  <si>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</si>
  <si>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</si>
  <si>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</si>
  <si>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</si>
  <si>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</si>
  <si>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</si>
  <si>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</si>
  <si>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</si>
  <si>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</si>
  <si>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</si>
  <si>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</si>
  <si>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</si>
  <si>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</si>
  <si>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</si>
  <si>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</si>
  <si>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</si>
  <si>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</si>
  <si>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</si>
  <si>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</si>
  <si>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</si>
  <si>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</si>
  <si>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</si>
  <si>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</si>
  <si>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</si>
  <si>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</si>
  <si>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</si>
  <si>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</si>
  <si>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</si>
  <si>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</si>
  <si>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</si>
  <si>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</si>
  <si>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</si>
  <si>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</si>
  <si>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</si>
  <si>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</si>
  <si>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</si>
  <si>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</si>
  <si>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</si>
  <si>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</si>
  <si>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</si>
  <si>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</si>
  <si>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</si>
  <si>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</si>
  <si>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</si>
  <si>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</si>
  <si>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</si>
  <si>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</si>
  <si>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</si>
  <si>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</si>
  <si>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</si>
  <si>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</si>
  <si>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</si>
  <si>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</si>
  <si>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</si>
  <si>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</si>
  <si>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</si>
  <si>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</si>
  <si>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</si>
  <si>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</si>
  <si>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</si>
  <si>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</si>
  <si>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</si>
  <si>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</si>
  <si>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</si>
  <si>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</si>
  <si>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</si>
  <si>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</si>
  <si>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</si>
  <si>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</si>
  <si>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</si>
  <si>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</si>
  <si>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</si>
  <si>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</si>
  <si>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</si>
  <si>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</si>
  <si>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</si>
  <si>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</si>
  <si>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</si>
  <si>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</si>
  <si>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</si>
  <si>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</si>
  <si>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</si>
  <si>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</si>
  <si>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</si>
  <si>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</si>
  <si>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</si>
  <si>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</si>
  <si>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</si>
  <si>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</si>
  <si>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</si>
  <si>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</si>
  <si>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</si>
  <si>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</si>
  <si>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</si>
  <si>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</si>
  <si>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</si>
  <si>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</si>
  <si>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</si>
  <si>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</si>
  <si>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</si>
  <si>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</si>
  <si>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</si>
  <si>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</si>
  <si>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</si>
  <si>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</si>
  <si>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</si>
  <si>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</si>
  <si>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</si>
  <si>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</si>
  <si>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</si>
  <si>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</si>
  <si>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</si>
  <si>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</si>
  <si>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</si>
  <si>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</si>
  <si>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</si>
  <si>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</si>
  <si>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</si>
  <si>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</si>
  <si>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</si>
  <si>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</si>
  <si>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</si>
  <si>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</si>
  <si>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</si>
  <si>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</si>
  <si>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</si>
  <si>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</si>
  <si>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</si>
  <si>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</si>
  <si>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</si>
  <si>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</si>
  <si>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</si>
  <si>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</si>
  <si>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</si>
  <si>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</si>
  <si>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</si>
  <si>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</si>
  <si>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</si>
  <si>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</si>
  <si>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</si>
  <si>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</si>
  <si>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</si>
  <si>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</si>
  <si>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</si>
  <si>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</si>
  <si>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</si>
  <si>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</si>
  <si>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</si>
  <si>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</si>
  <si>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</si>
  <si>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</si>
  <si>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</si>
  <si>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</si>
  <si>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</si>
  <si>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</si>
  <si>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</si>
  <si>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</si>
  <si>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</si>
  <si>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</si>
  <si>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</si>
  <si>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</si>
  <si>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</si>
  <si>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</si>
  <si>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</si>
  <si>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</si>
  <si>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</si>
  <si>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</si>
  <si>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</si>
  <si>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</si>
  <si>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</si>
  <si>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</si>
  <si>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</si>
  <si>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</si>
  <si>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</si>
  <si>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</si>
  <si>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</si>
  <si>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</si>
  <si>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</si>
  <si>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</si>
  <si>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</si>
  <si>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</si>
  <si>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</si>
  <si>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</si>
  <si>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</si>
  <si>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</si>
  <si>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</si>
  <si>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</si>
  <si>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</si>
  <si>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</si>
  <si>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</si>
  <si>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</si>
  <si>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</si>
  <si>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</si>
  <si>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</si>
  <si>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</si>
  <si>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</si>
  <si>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</si>
  <si>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</si>
  <si>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</si>
  <si>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</si>
  <si>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</si>
  <si>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</si>
  <si>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</si>
  <si>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</si>
  <si>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</si>
  <si>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</si>
  <si>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</si>
  <si>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</si>
  <si>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</si>
  <si>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</si>
  <si>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</si>
  <si>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</si>
  <si>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</si>
  <si>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</si>
  <si>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</si>
  <si>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</si>
  <si>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</si>
  <si>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</si>
  <si>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</si>
  <si>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</si>
  <si>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</si>
  <si>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</si>
  <si>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</si>
  <si>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</si>
  <si>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</si>
  <si>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</si>
  <si>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</si>
  <si>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</si>
  <si>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</si>
  <si>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</si>
  <si>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</si>
  <si>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</si>
  <si>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</si>
  <si>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</si>
  <si>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</si>
  <si>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</si>
  <si>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</si>
  <si>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</si>
  <si>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</si>
  <si>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</si>
  <si>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</si>
  <si>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</si>
  <si>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</si>
  <si>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</si>
  <si>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</si>
  <si>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</si>
  <si>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</si>
  <si>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</si>
  <si>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</si>
  <si>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</si>
  <si>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</si>
  <si>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</si>
  <si>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</si>
  <si>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</si>
  <si>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</si>
  <si>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</si>
  <si>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</si>
  <si>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</si>
  <si>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</si>
  <si>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</si>
  <si>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</si>
  <si>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</si>
  <si>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</si>
  <si>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</si>
  <si>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</si>
  <si>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</si>
  <si>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</si>
  <si>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</si>
  <si>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</si>
  <si>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</si>
  <si>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</si>
  <si>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</si>
  <si>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</si>
  <si>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</si>
  <si>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</si>
  <si>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</si>
  <si>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</si>
  <si>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</si>
  <si>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</si>
  <si>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</si>
  <si>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</si>
  <si>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</si>
  <si>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</si>
  <si>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</si>
  <si>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</si>
  <si>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</si>
  <si>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</si>
  <si>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</si>
  <si>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</si>
  <si>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</si>
  <si>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</si>
  <si>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</si>
  <si>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</si>
  <si>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</si>
  <si>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</si>
  <si>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</si>
  <si>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</si>
  <si>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</si>
  <si>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</si>
  <si>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</si>
  <si>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</si>
  <si>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</si>
  <si>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</si>
  <si>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</si>
  <si>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</si>
  <si>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</si>
  <si>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</si>
  <si>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</si>
  <si>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</si>
  <si>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</si>
  <si>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</si>
  <si>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</si>
  <si>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</si>
  <si>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</si>
  <si>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</si>
  <si>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</si>
  <si>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</si>
  <si>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</si>
  <si>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</si>
  <si>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</si>
  <si>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</si>
  <si>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</si>
  <si>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</si>
  <si>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</si>
  <si>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</si>
  <si>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</si>
  <si>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</si>
  <si>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</si>
  <si>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</si>
  <si>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</si>
  <si>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</si>
  <si>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</si>
  <si>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</si>
  <si>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</si>
  <si>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</si>
  <si>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</si>
  <si>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</si>
  <si>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</si>
  <si>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</si>
  <si>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</si>
  <si>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</si>
  <si>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</si>
  <si>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</si>
  <si>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</si>
  <si>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</si>
  <si>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</si>
  <si>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</si>
  <si>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</si>
  <si>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</si>
  <si>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</si>
  <si>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</si>
  <si>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</si>
  <si>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</si>
  <si>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</si>
  <si>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</si>
  <si>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</si>
  <si>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</si>
  <si>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</si>
  <si>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</si>
  <si>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</si>
  <si>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</si>
  <si>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</si>
  <si>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</si>
  <si>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</si>
  <si>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</si>
  <si>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</si>
  <si>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</si>
  <si>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</si>
  <si>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</si>
  <si>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</si>
  <si>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</si>
  <si>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</si>
  <si>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</si>
  <si>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</si>
  <si>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</si>
  <si>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</si>
  <si>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</si>
  <si>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</si>
  <si>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</si>
  <si>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</si>
  <si>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</si>
  <si>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</si>
  <si>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</si>
  <si>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</si>
  <si>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</si>
  <si>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</si>
  <si>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</si>
  <si>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</si>
  <si>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</si>
  <si>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</si>
  <si>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</si>
  <si>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</si>
  <si>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</si>
  <si>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</si>
  <si>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</si>
  <si>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</si>
  <si>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</si>
  <si>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</si>
  <si>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</si>
  <si>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</si>
  <si>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</si>
  <si>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</si>
  <si>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</si>
  <si>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</si>
  <si>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</si>
  <si>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</si>
  <si>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</si>
  <si>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</si>
  <si>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</si>
  <si>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</si>
  <si>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</si>
  <si>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</si>
  <si>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</si>
  <si>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</si>
  <si>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</si>
  <si>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</si>
  <si>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</si>
  <si>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</si>
  <si>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</si>
  <si>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</si>
  <si>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</si>
  <si>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</si>
  <si>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</si>
  <si>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</si>
  <si>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</si>
  <si>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</si>
  <si>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</si>
  <si>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</si>
  <si>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</si>
  <si>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</si>
  <si>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</si>
  <si>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</si>
  <si>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</si>
  <si>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</si>
  <si>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</si>
  <si>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</si>
  <si>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</si>
  <si>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</si>
  <si>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</si>
  <si>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</si>
  <si>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</si>
  <si>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</si>
  <si>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</si>
  <si>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</si>
  <si>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</si>
  <si>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</si>
  <si>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</si>
  <si>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</si>
  <si>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</si>
  <si>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</si>
  <si>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</si>
  <si>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</si>
  <si>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</si>
  <si>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</si>
  <si>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</si>
  <si>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</si>
  <si>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</si>
  <si>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</si>
  <si>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</si>
  <si>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</si>
  <si>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</si>
  <si>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</si>
  <si>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</si>
  <si>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</si>
  <si>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</si>
  <si>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</si>
  <si>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</si>
  <si>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</si>
  <si>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</si>
  <si>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</si>
  <si>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</si>
  <si>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</si>
  <si>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</si>
  <si>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</si>
  <si>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</si>
  <si>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</si>
  <si>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</si>
  <si>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</si>
  <si>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</si>
  <si>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</si>
  <si>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</si>
  <si>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</si>
  <si>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</si>
  <si>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</si>
  <si>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</si>
  <si>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</si>
  <si>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</si>
  <si>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</si>
  <si>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</si>
  <si>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</si>
  <si>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</si>
  <si>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</si>
  <si>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</si>
  <si>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</si>
  <si>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</si>
  <si>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</si>
  <si>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</si>
  <si>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</si>
  <si>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</si>
  <si>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</si>
  <si>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</si>
  <si>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</si>
  <si>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</si>
  <si>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</si>
  <si>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</si>
  <si>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</si>
  <si>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</si>
  <si>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</si>
  <si>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</si>
  <si>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</si>
  <si>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</si>
  <si>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</si>
  <si>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</si>
  <si>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</si>
  <si>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</si>
  <si>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</si>
  <si>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</si>
  <si>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</si>
  <si>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</si>
  <si>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</si>
  <si>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</si>
  <si>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</si>
  <si>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</si>
  <si>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</si>
  <si>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</si>
  <si>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</si>
  <si>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</si>
  <si>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</si>
  <si>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</si>
  <si>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</si>
  <si>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</si>
  <si>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</si>
  <si>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</si>
  <si>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</si>
  <si>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</si>
  <si>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</si>
  <si>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</si>
  <si>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</si>
  <si>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</si>
  <si>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</si>
  <si>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</si>
  <si>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</si>
  <si>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</si>
  <si>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</si>
  <si>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</si>
  <si>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</si>
  <si>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</si>
  <si>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</si>
  <si>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</si>
  <si>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</si>
  <si>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</si>
  <si>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</si>
  <si>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</si>
  <si>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</si>
  <si>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</si>
  <si>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</si>
  <si>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</si>
  <si>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</si>
  <si>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</si>
  <si>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</si>
  <si>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</si>
  <si>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</si>
  <si>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</si>
  <si>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</si>
  <si>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</si>
  <si>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</si>
  <si>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</si>
  <si>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</si>
  <si>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</si>
  <si>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</si>
  <si>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</si>
  <si>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</si>
  <si>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</si>
  <si>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</si>
  <si>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</si>
  <si>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</si>
  <si>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</si>
  <si>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</si>
  <si>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</si>
  <si>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</si>
  <si>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</si>
  <si>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</si>
  <si>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</si>
  <si>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</si>
  <si>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</si>
  <si>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</si>
  <si>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</si>
  <si>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</si>
  <si>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</si>
  <si>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</si>
  <si>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</si>
  <si>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</si>
  <si>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</si>
  <si>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</si>
  <si>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</si>
  <si>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</si>
  <si>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</si>
  <si>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</si>
  <si>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</si>
  <si>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</si>
  <si>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</si>
  <si>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</si>
  <si>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</si>
  <si>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</si>
  <si>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</si>
  <si>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</si>
  <si>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</si>
  <si>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</si>
  <si>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</si>
  <si>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</si>
  <si>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</si>
  <si>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</si>
  <si>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</si>
  <si>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</si>
  <si>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</si>
  <si>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</si>
  <si>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</si>
  <si>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</si>
  <si>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</si>
  <si>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</si>
  <si>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</si>
  <si>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</si>
  <si>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</si>
  <si>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</si>
  <si>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</si>
  <si>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</si>
  <si>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</si>
  <si>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</si>
  <si>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</si>
  <si>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</si>
  <si>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</si>
  <si>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</si>
  <si>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</si>
  <si>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</si>
  <si>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</si>
  <si>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</si>
  <si>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</si>
  <si>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</si>
  <si>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</si>
  <si>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</si>
  <si>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</si>
  <si>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</si>
  <si>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</si>
  <si>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</si>
  <si>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</si>
  <si>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</si>
  <si>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</si>
  <si>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</si>
  <si>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</si>
  <si>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</si>
  <si>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</si>
  <si>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</si>
  <si>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</si>
  <si>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</si>
  <si>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</si>
  <si>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</si>
  <si>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</si>
  <si>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</si>
  <si>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</si>
  <si>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</si>
  <si>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</si>
  <si>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</si>
  <si>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</si>
  <si>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</si>
  <si>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</si>
  <si>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</si>
  <si>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</si>
  <si>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</si>
  <si>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</si>
  <si>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</si>
  <si>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</si>
  <si>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</si>
  <si>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</si>
  <si>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</si>
  <si>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</si>
  <si>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</si>
  <si>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</si>
  <si>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</si>
  <si>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</si>
  <si>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</si>
  <si>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</si>
  <si>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</si>
  <si>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</si>
  <si>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</si>
  <si>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</si>
  <si>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</si>
  <si>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</si>
  <si>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</si>
  <si>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</si>
  <si>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</si>
  <si>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</si>
  <si>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</si>
  <si>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</si>
  <si>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</si>
  <si>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</si>
  <si>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</si>
  <si>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</si>
  <si>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</si>
  <si>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</si>
  <si>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</si>
  <si>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</si>
  <si>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</si>
  <si>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</si>
  <si>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</si>
  <si>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</si>
  <si>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</si>
  <si>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</si>
  <si>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</si>
  <si>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</si>
  <si>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</si>
  <si>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</si>
  <si>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</si>
  <si>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</si>
  <si>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</si>
  <si>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</si>
  <si>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</si>
  <si>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</si>
  <si>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</si>
  <si>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</si>
  <si>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</si>
  <si>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</si>
  <si>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</si>
  <si>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</si>
  <si>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</si>
  <si>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</si>
  <si>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</si>
  <si>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</si>
  <si>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</si>
  <si>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</si>
  <si>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</si>
  <si>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</si>
  <si>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</si>
  <si>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</si>
  <si>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</si>
  <si>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</si>
  <si>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</si>
  <si>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</si>
  <si>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</si>
  <si>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</si>
  <si>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</si>
  <si>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</si>
  <si>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</si>
  <si>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</si>
  <si>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</si>
  <si>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</si>
  <si>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</si>
  <si>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</si>
  <si>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</si>
  <si>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</si>
  <si>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</si>
  <si>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</si>
  <si>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</si>
  <si>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</si>
  <si>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</si>
  <si>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</si>
  <si>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</si>
  <si>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</si>
  <si>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</si>
  <si>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</si>
  <si>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</si>
  <si>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</si>
  <si>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</si>
  <si>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</si>
  <si>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</si>
  <si>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</si>
  <si>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</si>
  <si>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</si>
  <si>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</si>
  <si>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</si>
  <si>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</si>
  <si>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</si>
  <si>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</si>
  <si>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</si>
  <si>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</si>
  <si>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</si>
  <si>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</si>
  <si>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</si>
  <si>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</si>
  <si>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</si>
  <si>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</si>
  <si>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</si>
  <si>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</si>
  <si>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</si>
  <si>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</si>
  <si>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</si>
  <si>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</si>
  <si>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</si>
  <si>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</si>
  <si>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</si>
  <si>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</si>
  <si>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</si>
  <si>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</si>
  <si>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</si>
  <si>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</si>
  <si>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</si>
  <si>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</si>
  <si>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</si>
  <si>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</si>
  <si>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</si>
  <si>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</si>
  <si>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</si>
  <si>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</si>
  <si>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</si>
  <si>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</si>
  <si>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</si>
  <si>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</si>
  <si>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</si>
  <si>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</si>
  <si>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</si>
  <si>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</si>
  <si>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</si>
  <si>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</si>
  <si>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</si>
  <si>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</si>
  <si>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</si>
  <si>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</si>
  <si>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</si>
  <si>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</si>
  <si>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</si>
  <si>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</si>
  <si>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</si>
  <si>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</si>
  <si>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</si>
  <si>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</si>
  <si>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</si>
  <si>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</si>
  <si>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</si>
  <si>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</si>
  <si>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</si>
  <si>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</si>
  <si>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</si>
  <si>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</si>
  <si>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</si>
  <si>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</si>
  <si>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</si>
  <si>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</si>
  <si>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</si>
  <si>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</si>
  <si>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</si>
  <si>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</si>
  <si>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</si>
  <si>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</si>
  <si>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</si>
  <si>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</si>
  <si>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</si>
  <si>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</si>
  <si>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</si>
  <si>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</si>
  <si>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</si>
  <si>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</si>
  <si>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</si>
  <si>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</si>
  <si>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</si>
  <si>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</si>
  <si>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</si>
  <si>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</si>
  <si>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</si>
  <si>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</si>
  <si>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</si>
  <si>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</si>
  <si>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</si>
  <si>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</si>
  <si>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</si>
  <si>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</si>
  <si>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</si>
  <si>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</si>
  <si>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</si>
  <si>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</si>
  <si>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</si>
  <si>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</si>
  <si>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</si>
  <si>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</si>
  <si>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</si>
  <si>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</si>
  <si>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</si>
  <si>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</si>
  <si>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</si>
  <si>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</si>
  <si>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</si>
  <si>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</si>
  <si>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</si>
  <si>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</si>
  <si>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</si>
  <si>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</si>
  <si>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</si>
  <si>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</si>
  <si>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</si>
  <si>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</si>
  <si>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</si>
  <si>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</si>
  <si>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</si>
  <si>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</si>
  <si>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</si>
  <si>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</si>
  <si>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</si>
  <si>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</si>
  <si>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</si>
  <si>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</si>
  <si>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</si>
  <si>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</si>
  <si>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</si>
  <si>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</si>
  <si>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</si>
  <si>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</si>
  <si>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</si>
  <si>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</si>
  <si>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</si>
  <si>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</si>
  <si>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</si>
  <si>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</si>
  <si>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</si>
  <si>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</si>
  <si>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</si>
  <si>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</si>
  <si>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</si>
  <si>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</si>
  <si>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</si>
  <si>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</si>
  <si>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</si>
  <si>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</si>
  <si>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</si>
  <si>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</si>
  <si>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</si>
  <si>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</si>
  <si>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</si>
  <si>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</si>
  <si>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</si>
  <si>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</si>
  <si>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</si>
  <si>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</si>
  <si>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</si>
  <si>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</si>
  <si>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</si>
  <si>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</si>
  <si>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</si>
  <si>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</si>
  <si>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</si>
  <si>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</si>
  <si>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</si>
  <si>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</si>
  <si>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</si>
  <si>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</si>
  <si>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</si>
  <si>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</si>
  <si>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</si>
  <si>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</si>
  <si>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</si>
  <si>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</si>
  <si>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</si>
  <si>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</si>
  <si>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</si>
  <si>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</si>
  <si>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</si>
  <si>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</si>
  <si>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</si>
  <si>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</si>
  <si>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</si>
  <si>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</si>
  <si>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</si>
  <si>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</si>
  <si>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</si>
  <si>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</si>
  <si>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</si>
  <si>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</si>
  <si>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</si>
  <si>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</si>
  <si>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</si>
  <si>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</si>
  <si>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</si>
  <si>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</si>
  <si>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</si>
  <si>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</si>
  <si>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</si>
  <si>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</si>
  <si>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</si>
  <si>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</si>
  <si>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</si>
  <si>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</si>
  <si>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</si>
  <si>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</si>
  <si>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</si>
  <si>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</si>
  <si>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</si>
  <si>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</si>
  <si>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</si>
  <si>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</si>
  <si>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</si>
  <si>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</si>
  <si>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</si>
  <si>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</si>
  <si>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</si>
  <si>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</si>
  <si>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</si>
  <si>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</si>
  <si>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</si>
  <si>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</si>
  <si>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</si>
  <si>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</si>
  <si>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</si>
  <si>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</si>
  <si>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</si>
  <si>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</si>
  <si>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</si>
  <si>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</si>
  <si>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</si>
  <si>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</si>
  <si>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</si>
  <si>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</si>
  <si>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</si>
  <si>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</si>
  <si>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</si>
  <si>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</si>
  <si>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</si>
  <si>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</si>
  <si>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</si>
  <si>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</si>
  <si>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</si>
  <si>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</si>
  <si>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</si>
  <si>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</si>
  <si>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</si>
  <si>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</si>
  <si>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</si>
  <si>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</si>
  <si>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</si>
  <si>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</si>
  <si>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</si>
  <si>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</si>
  <si>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</si>
  <si>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</si>
  <si>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</si>
  <si>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</si>
  <si>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</si>
  <si>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</si>
  <si>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</si>
  <si>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</si>
  <si>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</si>
  <si>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</si>
  <si>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</si>
  <si>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</si>
  <si>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</si>
  <si>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</si>
  <si>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</si>
  <si>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</si>
  <si>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</si>
  <si>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</si>
  <si>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</si>
  <si>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</si>
  <si>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</si>
  <si>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</si>
  <si>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</si>
  <si>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</si>
  <si>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</si>
  <si>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</si>
  <si>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</si>
  <si>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</si>
  <si>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</si>
  <si>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</si>
  <si>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</si>
  <si>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</si>
  <si>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</si>
  <si>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</si>
  <si>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</si>
  <si>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</si>
  <si>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</si>
  <si>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</si>
  <si>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</si>
  <si>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</si>
  <si>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</si>
  <si>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</si>
  <si>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</si>
  <si>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</si>
  <si>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</si>
  <si>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</si>
  <si>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</si>
  <si>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</si>
  <si>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</si>
  <si>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</si>
  <si>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</si>
  <si>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</si>
  <si>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</si>
  <si>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</si>
  <si>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</si>
  <si>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</si>
  <si>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</si>
  <si>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</si>
  <si>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</si>
  <si>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</si>
  <si>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</si>
  <si>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</si>
  <si>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</si>
  <si>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</si>
  <si>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</si>
  <si>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</si>
  <si>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</si>
  <si>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</si>
  <si>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</si>
  <si>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</si>
  <si>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</si>
  <si>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</si>
  <si>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</si>
  <si>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</si>
  <si>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</si>
  <si>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</si>
  <si>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</si>
  <si>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</si>
  <si>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</si>
  <si>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</si>
  <si>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</si>
  <si>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</si>
  <si>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</si>
  <si>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</si>
  <si>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</si>
  <si>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</si>
  <si>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</si>
  <si>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</si>
  <si>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</si>
  <si>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</si>
  <si>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</si>
  <si>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</si>
  <si>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</si>
  <si>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</si>
  <si>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</si>
  <si>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</si>
  <si>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</si>
  <si>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</si>
  <si>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</si>
  <si>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</si>
  <si>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</si>
  <si>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</si>
  <si>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</si>
  <si>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</si>
  <si>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</si>
  <si>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</si>
  <si>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</si>
  <si>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</si>
  <si>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</si>
  <si>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</si>
  <si>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</si>
  <si>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</si>
  <si>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</si>
  <si>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</si>
  <si>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</si>
  <si>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</si>
  <si>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</si>
  <si>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</si>
  <si>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</si>
  <si>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</si>
  <si>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</si>
  <si>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</si>
  <si>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</si>
  <si>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</si>
  <si>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</si>
  <si>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</si>
  <si>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</si>
  <si>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</si>
  <si>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</si>
  <si>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</si>
  <si>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</si>
  <si>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</si>
  <si>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</si>
  <si>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</si>
  <si>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</si>
  <si>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</si>
  <si>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</si>
  <si>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</si>
  <si>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</si>
  <si>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</si>
  <si>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</si>
  <si>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</si>
  <si>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</si>
  <si>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</si>
  <si>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</si>
  <si>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</si>
  <si>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</si>
  <si>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</si>
  <si>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</si>
  <si>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</si>
  <si>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</si>
  <si>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</si>
  <si>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</si>
  <si>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</si>
  <si>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</si>
  <si>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</si>
  <si>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</si>
  <si>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</si>
  <si>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</si>
  <si>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</si>
  <si>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</si>
  <si>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</si>
  <si>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</si>
  <si>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</si>
  <si>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</si>
  <si>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</si>
  <si>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</si>
  <si>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</si>
  <si>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</si>
  <si>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</si>
  <si>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</si>
  <si>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</si>
  <si>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</si>
  <si>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</si>
  <si>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</si>
  <si>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</si>
  <si>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</si>
  <si>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</si>
  <si>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</si>
  <si>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</si>
  <si>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</si>
  <si>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</si>
  <si>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</si>
  <si>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</si>
  <si>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</si>
  <si>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</si>
  <si>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</si>
  <si>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</si>
  <si>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</si>
  <si>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</si>
  <si>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</si>
  <si>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</si>
  <si>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</si>
  <si>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</si>
  <si>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</si>
  <si>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</si>
  <si>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</si>
  <si>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</si>
  <si>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</si>
  <si>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</si>
  <si>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</si>
  <si>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</si>
  <si>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</si>
  <si>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</si>
  <si>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</si>
  <si>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</si>
  <si>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</si>
  <si>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</si>
  <si>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</si>
  <si>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</si>
  <si>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</si>
  <si>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</si>
  <si>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</si>
  <si>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</si>
  <si>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</si>
  <si>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</si>
  <si>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</si>
  <si>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</si>
  <si>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</si>
  <si>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</si>
  <si>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</si>
  <si>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</si>
  <si>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</si>
  <si>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</si>
  <si>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</si>
  <si>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</si>
  <si>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</si>
  <si>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</si>
  <si>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</si>
  <si>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</si>
  <si>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</si>
  <si>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</si>
  <si>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</si>
  <si>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</si>
  <si>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</si>
  <si>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</si>
  <si>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</si>
  <si>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</si>
  <si>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</si>
  <si>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</si>
  <si>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</si>
  <si>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</si>
  <si>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</si>
  <si>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</si>
  <si>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</si>
  <si>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</si>
  <si>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</si>
  <si>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</si>
  <si>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</si>
  <si>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</si>
  <si>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</si>
  <si>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</si>
  <si>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</si>
  <si>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</si>
  <si>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</si>
  <si>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</si>
  <si>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</si>
  <si>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</si>
  <si>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</si>
  <si>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</si>
  <si>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</si>
  <si>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</si>
  <si>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</si>
  <si>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</si>
  <si>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</si>
  <si>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</si>
  <si>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</si>
  <si>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</si>
  <si>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</si>
  <si>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</si>
  <si>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</si>
  <si>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</si>
  <si>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</si>
  <si>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</si>
  <si>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</si>
  <si>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</si>
  <si>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</si>
  <si>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</si>
  <si>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</si>
  <si>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</si>
  <si>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</si>
  <si>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</si>
  <si>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</si>
  <si>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</si>
  <si>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</si>
  <si>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</si>
  <si>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</si>
  <si>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</si>
  <si>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</si>
  <si>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</si>
  <si>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</si>
  <si>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</si>
  <si>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</si>
  <si>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</si>
  <si>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</si>
  <si>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</si>
  <si>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</si>
  <si>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</si>
  <si>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</si>
  <si>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</si>
  <si>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</si>
  <si>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</si>
  <si>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</si>
  <si>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</si>
  <si>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</si>
  <si>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</si>
  <si>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</si>
  <si>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</si>
  <si>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</si>
  <si>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</si>
  <si>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</si>
  <si>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</si>
  <si>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</si>
  <si>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</si>
  <si>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</si>
  <si>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</si>
  <si>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</si>
  <si>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</si>
  <si>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</si>
  <si>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</si>
  <si>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</si>
  <si>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</si>
  <si>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</si>
  <si>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</si>
  <si>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</si>
  <si>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</si>
  <si>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</si>
  <si>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</si>
  <si>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</si>
  <si>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</si>
  <si>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</si>
  <si>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</si>
  <si>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</si>
  <si>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</si>
  <si>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</si>
  <si>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</si>
  <si>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</si>
  <si>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</si>
  <si>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</si>
  <si>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</si>
  <si>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</si>
  <si>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</si>
  <si>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</si>
  <si>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</si>
  <si>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</si>
  <si>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</si>
  <si>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</si>
  <si>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</si>
  <si>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</si>
  <si>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</si>
  <si>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</si>
  <si>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</si>
  <si>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</si>
  <si>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</si>
  <si>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</si>
  <si>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</si>
  <si>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</si>
  <si>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</si>
  <si>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</si>
  <si>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</si>
  <si>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</si>
  <si>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</si>
  <si>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</si>
  <si>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</si>
  <si>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</si>
  <si>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</si>
  <si>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</si>
  <si>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</si>
  <si>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</si>
  <si>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</si>
  <si>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</si>
  <si>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</si>
  <si>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</si>
  <si>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</si>
  <si>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</si>
  <si>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</si>
  <si>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</si>
  <si>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</si>
  <si>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</si>
  <si>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</si>
  <si>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</si>
  <si>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</si>
  <si>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</si>
  <si>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</si>
  <si>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</si>
  <si>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</si>
  <si>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</si>
  <si>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</si>
  <si>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</si>
  <si>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</si>
  <si>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</si>
  <si>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</si>
  <si>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</si>
  <si>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</si>
  <si>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</si>
  <si>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</si>
  <si>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</si>
  <si>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</si>
  <si>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</si>
  <si>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</si>
  <si>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</si>
  <si>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</si>
  <si>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</si>
  <si>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</si>
  <si>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</si>
  <si>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</si>
  <si>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</si>
  <si>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</si>
  <si>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</si>
  <si>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</si>
  <si>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</si>
  <si>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</si>
  <si>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</si>
  <si>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</si>
  <si>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</si>
  <si>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</si>
  <si>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</si>
  <si>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</si>
  <si>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</si>
  <si>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</si>
  <si>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</si>
  <si>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</si>
  <si>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</si>
  <si>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</si>
  <si>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</si>
  <si>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</si>
  <si>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</si>
  <si>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</si>
  <si>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</si>
  <si>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</si>
  <si>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</si>
  <si>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</si>
  <si>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</si>
  <si>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</si>
  <si>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</si>
  <si>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</si>
  <si>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</si>
  <si>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</si>
  <si>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</si>
  <si>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</si>
  <si>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</si>
  <si>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</si>
  <si>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</si>
  <si>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</si>
  <si>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</si>
  <si>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</si>
  <si>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</si>
  <si>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</si>
  <si>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</si>
  <si>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</si>
  <si>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</si>
  <si>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</si>
  <si>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</si>
  <si>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</si>
  <si>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</si>
  <si>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</si>
  <si>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</si>
  <si>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</si>
  <si>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</si>
  <si>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</si>
  <si>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</si>
  <si>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</si>
  <si>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</si>
  <si>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</si>
  <si>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</si>
  <si>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</si>
  <si>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</si>
  <si>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</si>
  <si>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</si>
  <si>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</si>
  <si>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</si>
  <si>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</si>
  <si>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</si>
  <si>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</si>
  <si>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</si>
  <si>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</si>
  <si>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</si>
  <si>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</si>
  <si>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</si>
  <si>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</si>
  <si>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</si>
  <si>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</si>
  <si>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</si>
  <si>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</si>
  <si>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</si>
  <si>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</si>
  <si>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</si>
  <si>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</si>
  <si>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</si>
  <si>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</si>
  <si>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</si>
  <si>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</si>
  <si>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</si>
  <si>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</si>
  <si>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</si>
  <si>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</si>
  <si>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</si>
  <si>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</si>
  <si>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</si>
  <si>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</si>
  <si>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</si>
  <si>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</si>
  <si>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</si>
  <si>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</si>
  <si>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</si>
  <si>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</si>
  <si>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</si>
  <si>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</si>
  <si>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</si>
  <si>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</si>
  <si>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</si>
  <si>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</si>
  <si>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</si>
  <si>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</si>
  <si>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</si>
  <si>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</si>
  <si>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</si>
  <si>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</si>
  <si>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</si>
  <si>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</si>
  <si>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</si>
  <si>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</si>
  <si>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</si>
  <si>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</si>
  <si>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</si>
  <si>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</si>
  <si>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</si>
  <si>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</si>
  <si>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</si>
  <si>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</si>
  <si>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</si>
  <si>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</si>
  <si>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</si>
  <si>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</si>
  <si>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</si>
  <si>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</si>
  <si>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</si>
  <si>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</si>
  <si>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</si>
  <si>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</si>
  <si>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</si>
  <si>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</si>
  <si>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</si>
  <si>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</si>
  <si>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</si>
  <si>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</si>
  <si>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</si>
  <si>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</si>
  <si>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</si>
  <si>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</si>
  <si>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</si>
  <si>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</si>
  <si>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</si>
  <si>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</si>
  <si>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</si>
  <si>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</si>
  <si>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</si>
  <si>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</si>
  <si>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</si>
  <si>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</si>
  <si>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</si>
  <si>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</si>
  <si>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</si>
  <si>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</si>
  <si>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</si>
  <si>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</si>
  <si>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</si>
  <si>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</si>
  <si>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</si>
  <si>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</si>
  <si>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</si>
  <si>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</si>
  <si>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</si>
  <si>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</si>
  <si>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</si>
  <si>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</si>
  <si>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</si>
  <si>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</si>
  <si>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</si>
  <si>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</si>
  <si>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</si>
  <si>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</si>
  <si>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</si>
  <si>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</si>
  <si>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</si>
  <si>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</si>
  <si>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</si>
  <si>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</si>
  <si>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</si>
  <si>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</si>
  <si>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</si>
  <si>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</si>
  <si>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</si>
  <si>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</si>
  <si>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</si>
  <si>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</si>
  <si>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</si>
  <si>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</si>
  <si>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</si>
  <si>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</si>
  <si>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</si>
  <si>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</si>
  <si>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</si>
  <si>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</si>
  <si>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</si>
  <si>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</si>
  <si>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</si>
  <si>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</si>
  <si>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</si>
  <si>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</si>
  <si>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</si>
  <si>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</si>
  <si>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</si>
  <si>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</si>
  <si>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</si>
  <si>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</si>
  <si>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</si>
  <si>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</si>
  <si>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</si>
  <si>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</si>
  <si>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</si>
  <si>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</si>
  <si>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</si>
  <si>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</si>
  <si>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</si>
  <si>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</si>
  <si>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</si>
  <si>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</si>
  <si>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</si>
  <si>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</si>
  <si>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</si>
  <si>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</si>
  <si>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</si>
  <si>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</si>
  <si>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</si>
  <si>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</si>
  <si>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</si>
  <si>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</si>
  <si>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</si>
  <si>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</si>
  <si>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</si>
  <si>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</si>
  <si>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</si>
  <si>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</si>
  <si>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</si>
  <si>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</si>
  <si>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</si>
  <si>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</si>
  <si>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</si>
  <si>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</si>
  <si>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</si>
  <si>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</si>
  <si>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</si>
  <si>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</si>
  <si>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</si>
  <si>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</si>
  <si>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</si>
  <si>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</si>
  <si>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</si>
  <si>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</si>
  <si>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</si>
  <si>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</si>
  <si>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</si>
  <si>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</si>
  <si>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</si>
  <si>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</si>
  <si>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</si>
  <si>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</si>
  <si>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</si>
  <si>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</si>
  <si>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</si>
  <si>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</si>
  <si>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</si>
  <si>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</si>
  <si>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</si>
  <si>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</si>
  <si>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</si>
  <si>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</si>
  <si>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</si>
  <si>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</si>
  <si>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</si>
  <si>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</si>
  <si>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</si>
  <si>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</si>
  <si>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</si>
  <si>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</si>
  <si>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</si>
  <si>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</si>
  <si>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</si>
  <si>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</si>
  <si>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</si>
  <si>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</si>
  <si>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</si>
  <si>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</si>
  <si>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</si>
  <si>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</si>
  <si>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</si>
  <si>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</si>
  <si>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</si>
  <si>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</si>
  <si>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</si>
  <si>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</si>
  <si>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</si>
  <si>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</si>
  <si>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</si>
  <si>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</si>
  <si>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</si>
  <si>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</si>
  <si>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</si>
  <si>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</si>
  <si>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</si>
  <si>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</si>
  <si>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</si>
  <si>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</si>
  <si>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</si>
  <si>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</si>
  <si>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</si>
  <si>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</si>
  <si>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</si>
  <si>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</si>
  <si>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</si>
  <si>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</si>
  <si>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</si>
  <si>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</si>
  <si>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</si>
  <si>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</si>
  <si>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</si>
  <si>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</si>
  <si>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</si>
  <si>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</si>
  <si>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</si>
  <si>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</si>
  <si>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</si>
  <si>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</si>
  <si>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</si>
  <si>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</si>
  <si>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</si>
  <si>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</si>
  <si>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</si>
  <si>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</si>
  <si>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</si>
  <si>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</si>
  <si>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</si>
  <si>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</si>
  <si>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</si>
  <si>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</si>
  <si>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</si>
  <si>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</si>
  <si>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</si>
  <si>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</si>
  <si>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</si>
  <si>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</si>
  <si>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</si>
  <si>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</si>
  <si>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</si>
  <si>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</si>
  <si>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</si>
  <si>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</si>
  <si>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</si>
  <si>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</si>
  <si>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</si>
  <si>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</si>
  <si>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</si>
  <si>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</si>
  <si>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</si>
  <si>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</si>
  <si>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</si>
  <si>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</si>
  <si>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</si>
  <si>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</si>
  <si>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</si>
  <si>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</si>
  <si>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</si>
  <si>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</si>
  <si>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</si>
  <si>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</si>
  <si>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</si>
  <si>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</si>
  <si>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</si>
  <si>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</si>
  <si>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</si>
  <si>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</si>
  <si>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</si>
  <si>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</si>
  <si>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</si>
  <si>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</si>
  <si>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</si>
  <si>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</si>
  <si>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</si>
  <si>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</si>
  <si>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</si>
  <si>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</si>
  <si>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</si>
  <si>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</si>
  <si>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</si>
  <si>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</si>
  <si>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</si>
  <si>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</si>
  <si>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</si>
  <si>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</si>
  <si>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</si>
  <si>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</si>
  <si>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</si>
  <si>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</si>
  <si>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</si>
  <si>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</si>
  <si>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</si>
  <si>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</si>
  <si>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</si>
  <si>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</si>
  <si>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</si>
  <si>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</si>
  <si>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</si>
  <si>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</si>
  <si>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</si>
  <si>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</si>
  <si>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</si>
  <si>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</si>
  <si>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</si>
  <si>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</si>
  <si>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</si>
  <si>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</si>
  <si>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</si>
  <si>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</si>
  <si>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</si>
  <si>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</si>
  <si>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</si>
  <si>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</si>
  <si>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</si>
  <si>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</si>
  <si>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</si>
  <si>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</si>
  <si>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</si>
  <si>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</si>
  <si>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</si>
  <si>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</si>
  <si>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</si>
  <si>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</si>
  <si>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</si>
  <si>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</si>
  <si>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</si>
  <si>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</si>
  <si>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</si>
  <si>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</si>
  <si>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</si>
  <si>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</si>
  <si>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</si>
  <si>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</si>
  <si>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</si>
  <si>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</si>
  <si>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</si>
  <si>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</si>
  <si>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</si>
  <si>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</si>
  <si>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</si>
  <si>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</si>
  <si>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</si>
  <si>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</si>
  <si>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</si>
  <si>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</si>
  <si>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</si>
  <si>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</si>
  <si>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</si>
  <si>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</si>
  <si>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</si>
  <si>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</si>
  <si>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</si>
  <si>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</si>
  <si>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</si>
  <si>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</si>
  <si>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</si>
  <si>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</si>
  <si>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</si>
  <si>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</si>
  <si>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</si>
  <si>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</si>
  <si>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</si>
  <si>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</si>
  <si>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</si>
  <si>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</si>
  <si>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</si>
  <si>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</si>
  <si>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</si>
  <si>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</si>
  <si>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</si>
  <si>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</si>
  <si>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</si>
  <si>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</si>
  <si>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</si>
  <si>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</si>
  <si>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</si>
  <si>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</si>
  <si>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</si>
  <si>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</si>
  <si>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</si>
  <si>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</si>
  <si>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</si>
  <si>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</si>
  <si>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</si>
  <si>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</si>
  <si>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</si>
  <si>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</si>
  <si>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</si>
  <si>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</si>
  <si>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</si>
  <si>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</si>
  <si>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</si>
  <si>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</si>
  <si>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</si>
  <si>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</si>
  <si>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</si>
  <si>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</si>
  <si>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</si>
  <si>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</si>
  <si>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</si>
  <si>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</si>
  <si>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</si>
  <si>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</si>
  <si>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</si>
  <si>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</si>
  <si>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</si>
  <si>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</si>
  <si>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</si>
  <si>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</si>
  <si>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</si>
  <si>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</si>
  <si>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</si>
  <si>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</si>
  <si>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</si>
  <si>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</si>
  <si>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</si>
  <si>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</si>
  <si>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</si>
  <si>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</si>
  <si>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</si>
  <si>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</si>
  <si>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</si>
  <si>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</si>
  <si>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</si>
  <si>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</si>
  <si>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</si>
  <si>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</si>
  <si>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</si>
  <si>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</si>
  <si>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</si>
  <si>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</si>
  <si>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</si>
  <si>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</si>
  <si>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</si>
  <si>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</si>
  <si>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</si>
  <si>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</si>
  <si>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</si>
  <si>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</si>
  <si>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</si>
  <si>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</si>
  <si>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</si>
  <si>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</si>
  <si>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</si>
  <si>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</si>
  <si>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</si>
  <si>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</si>
  <si>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</si>
  <si>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</si>
  <si>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</si>
  <si>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</si>
  <si>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</si>
  <si>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</si>
  <si>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</si>
  <si>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</si>
  <si>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</si>
  <si>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</si>
  <si>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</si>
  <si>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</si>
  <si>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</si>
  <si>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</si>
  <si>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</si>
  <si>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</si>
  <si>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</si>
  <si>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</si>
  <si>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</si>
  <si>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</si>
  <si>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</si>
  <si>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</si>
  <si>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</si>
  <si>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</si>
  <si>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</si>
  <si>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</si>
  <si>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</si>
  <si>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</si>
  <si>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</si>
  <si>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</si>
  <si>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</si>
  <si>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</si>
  <si>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</si>
  <si>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</si>
  <si>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</si>
  <si>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</si>
  <si>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</si>
  <si>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</si>
  <si>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</si>
  <si>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</si>
  <si>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</si>
  <si>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</si>
  <si>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</si>
  <si>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</si>
  <si>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</si>
  <si>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</si>
  <si>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</si>
  <si>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</si>
  <si>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</si>
  <si>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</si>
  <si>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</si>
  <si>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</si>
  <si>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</si>
  <si>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</si>
  <si>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</si>
  <si>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</si>
  <si>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</si>
  <si>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</si>
  <si>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</si>
  <si>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</si>
  <si>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</si>
  <si>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</si>
  <si>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</si>
  <si>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</si>
  <si>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</si>
  <si>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</si>
  <si>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</si>
  <si>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</si>
  <si>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</si>
  <si>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</si>
  <si>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</si>
  <si>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</si>
  <si>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</si>
  <si>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</si>
  <si>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</si>
  <si>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</si>
  <si>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</si>
  <si>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</si>
  <si>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</si>
  <si>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</si>
  <si>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</si>
  <si>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</si>
  <si>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</si>
  <si>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</si>
  <si>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</si>
  <si>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</si>
  <si>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</si>
  <si>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</si>
  <si>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</si>
  <si>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</si>
  <si>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</si>
  <si>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</si>
  <si>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</si>
  <si>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</si>
  <si>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</si>
  <si>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</si>
  <si>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</si>
  <si>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</si>
  <si>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</si>
  <si>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</si>
  <si>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</si>
  <si>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</si>
  <si>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</si>
  <si>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</si>
  <si>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</si>
  <si>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</si>
  <si>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</si>
  <si>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</si>
  <si>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</si>
  <si>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</si>
  <si>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</si>
  <si>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</si>
  <si>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</si>
  <si>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</si>
  <si>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</si>
  <si>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</si>
  <si>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</si>
  <si>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</si>
  <si>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</si>
  <si>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</si>
  <si>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</si>
  <si>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</si>
  <si>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</si>
  <si>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</si>
  <si>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</si>
  <si>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</si>
  <si>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</si>
  <si>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</si>
  <si>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</si>
  <si>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</si>
  <si>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</si>
  <si>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</si>
  <si>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</si>
  <si>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</si>
  <si>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</si>
  <si>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</si>
  <si>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</si>
  <si>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</si>
  <si>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</si>
  <si>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</si>
  <si>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</si>
  <si>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</si>
  <si>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</si>
  <si>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</si>
  <si>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</si>
  <si>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</si>
  <si>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</si>
  <si>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</si>
  <si>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</si>
  <si>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</si>
  <si>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</si>
  <si>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</si>
  <si>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</si>
  <si>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</si>
  <si>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</si>
  <si>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</si>
  <si>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</si>
  <si>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</si>
  <si>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</si>
  <si>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</si>
  <si>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</si>
  <si>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</si>
  <si>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</si>
  <si>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</si>
  <si>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</si>
  <si>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</si>
  <si>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</si>
  <si>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</si>
  <si>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</si>
  <si>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</si>
  <si>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</si>
  <si>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</si>
  <si>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</si>
  <si>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</si>
  <si>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</si>
  <si>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</si>
  <si>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</si>
  <si>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</si>
  <si>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</si>
  <si>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</si>
  <si>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</si>
  <si>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</si>
  <si>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</si>
  <si>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</si>
  <si>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</si>
  <si>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</si>
  <si>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</si>
  <si>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</si>
  <si>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</si>
  <si>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</si>
  <si>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</si>
  <si>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</si>
  <si>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</si>
  <si>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</si>
  <si>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</si>
  <si>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</si>
  <si>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</si>
  <si>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</si>
  <si>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</si>
  <si>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</si>
  <si>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</si>
  <si>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</si>
  <si>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</si>
  <si>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</si>
  <si>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</si>
  <si>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</si>
  <si>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</si>
  <si>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</si>
  <si>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</si>
  <si>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</si>
  <si>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</si>
  <si>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</si>
  <si>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</si>
  <si>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</si>
  <si>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</si>
  <si>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</si>
  <si>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</si>
  <si>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</si>
  <si>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</si>
  <si>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</si>
  <si>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</si>
  <si>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</si>
  <si>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</si>
  <si>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</si>
  <si>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</si>
  <si>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</si>
  <si>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</si>
  <si>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</si>
  <si>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</si>
  <si>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</si>
  <si>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</si>
  <si>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</si>
  <si>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</si>
  <si>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</si>
  <si>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</si>
  <si>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</si>
  <si>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</si>
  <si>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</si>
  <si>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</si>
  <si>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</si>
  <si>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</si>
  <si>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</si>
  <si>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</si>
  <si>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</si>
  <si>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</si>
  <si>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</si>
  <si>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</si>
  <si>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</si>
  <si>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</si>
  <si>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</si>
  <si>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</si>
  <si>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</si>
  <si>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</si>
  <si>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</si>
  <si>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</si>
  <si>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</si>
  <si>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</si>
  <si>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</si>
  <si>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</si>
  <si>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</si>
  <si>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</si>
  <si>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</si>
  <si>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</si>
  <si>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</si>
  <si>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</si>
  <si>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</si>
  <si>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</si>
  <si>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</si>
  <si>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</si>
  <si>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</si>
  <si>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</si>
  <si>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</si>
  <si>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</si>
  <si>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</si>
  <si>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</si>
  <si>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</si>
  <si>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</si>
  <si>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</si>
  <si>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</si>
  <si>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</si>
  <si>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</si>
  <si>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</si>
  <si>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</si>
  <si>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</si>
  <si>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</si>
  <si>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</si>
  <si>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</si>
  <si>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</si>
  <si>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</si>
  <si>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</si>
  <si>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</si>
  <si>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</si>
  <si>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</si>
  <si>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</si>
  <si>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</si>
  <si>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</si>
  <si>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</si>
  <si>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</si>
  <si>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</si>
  <si>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</si>
  <si>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</si>
  <si>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</si>
  <si>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</si>
  <si>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</si>
  <si>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</si>
  <si>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</si>
  <si>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</si>
  <si>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</si>
  <si>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</si>
  <si>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</si>
  <si>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</si>
  <si>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</si>
  <si>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</si>
  <si>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</si>
  <si>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</si>
  <si>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</si>
  <si>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</si>
  <si>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</si>
  <si>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</si>
  <si>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</si>
  <si>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</si>
  <si>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</si>
  <si>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</si>
  <si>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</si>
  <si>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</si>
  <si>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</si>
  <si>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</si>
  <si>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</si>
  <si>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</si>
  <si>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</si>
  <si>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</si>
  <si>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</si>
  <si>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</si>
  <si>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</si>
  <si>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</si>
  <si>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</si>
  <si>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</si>
  <si>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</si>
  <si>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</si>
  <si>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</si>
  <si>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</si>
  <si>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</si>
  <si>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</si>
  <si>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</si>
  <si>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</si>
  <si>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</si>
  <si>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</si>
  <si>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</si>
  <si>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</si>
  <si>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</si>
  <si>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</si>
  <si>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</si>
  <si>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</si>
  <si>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</si>
  <si>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</si>
  <si>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</si>
  <si>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</si>
  <si>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</si>
  <si>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</si>
  <si>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</si>
  <si>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</si>
  <si>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</si>
  <si>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</si>
  <si>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</si>
  <si>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</si>
  <si>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</si>
  <si>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</si>
  <si>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</si>
  <si>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</si>
  <si>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</si>
  <si>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</si>
  <si>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</si>
  <si>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</si>
  <si>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</si>
  <si>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</si>
  <si>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</si>
  <si>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</si>
  <si>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</si>
  <si>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</si>
  <si>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</si>
  <si>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</si>
  <si>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</si>
  <si>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</si>
  <si>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</si>
  <si>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</si>
  <si>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</si>
  <si>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</si>
  <si>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</si>
  <si>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</si>
  <si>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</si>
  <si>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</si>
  <si>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</si>
  <si>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</si>
  <si>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</si>
  <si>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</si>
  <si>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</si>
  <si>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</si>
  <si>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</si>
  <si>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</si>
  <si>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</si>
  <si>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</si>
  <si>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</si>
  <si>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</si>
  <si>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</si>
  <si>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</si>
  <si>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</si>
  <si>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</si>
  <si>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</si>
  <si>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</si>
  <si>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</si>
  <si>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</si>
  <si>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</si>
  <si>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</si>
  <si>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</si>
  <si>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</si>
  <si>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</si>
  <si>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</si>
  <si>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</si>
  <si>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</si>
  <si>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</si>
  <si>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</si>
  <si>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</si>
  <si>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</si>
  <si>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</si>
  <si>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</si>
  <si>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</si>
  <si>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</si>
  <si>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</si>
  <si>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</si>
  <si>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</si>
  <si>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</si>
  <si>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</si>
  <si>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</si>
  <si>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</si>
  <si>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</si>
  <si>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</si>
  <si>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</si>
  <si>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</si>
  <si>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</si>
  <si>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</si>
  <si>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</si>
  <si>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</si>
  <si>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</si>
  <si>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</si>
  <si>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</si>
  <si>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</si>
  <si>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</si>
  <si>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</si>
  <si>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</si>
  <si>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</si>
  <si>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</si>
  <si>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</si>
  <si>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</si>
  <si>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</si>
  <si>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</si>
  <si>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</si>
  <si>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</si>
  <si>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</si>
  <si>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</si>
  <si>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</si>
  <si>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</si>
  <si>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</si>
  <si>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</si>
  <si>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</si>
  <si>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</si>
  <si>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</si>
  <si>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</si>
  <si>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</si>
  <si>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</si>
  <si>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</si>
  <si>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</si>
  <si>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</si>
  <si>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</si>
  <si>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</si>
  <si>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</si>
  <si>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</si>
  <si>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</si>
  <si>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</si>
  <si>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</si>
  <si>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</si>
  <si>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</si>
  <si>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</si>
  <si>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</si>
  <si>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</si>
  <si>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</si>
  <si>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</si>
  <si>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</si>
  <si>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</si>
  <si>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</si>
  <si>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</si>
  <si>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</si>
  <si>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</si>
  <si>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</si>
  <si>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</si>
  <si>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</si>
  <si>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</si>
  <si>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</si>
  <si>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</si>
  <si>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</si>
  <si>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</si>
  <si>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</si>
  <si>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</si>
  <si>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</si>
  <si>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</si>
  <si>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</si>
  <si>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</si>
  <si>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</si>
  <si>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</si>
  <si>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</si>
  <si>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</si>
  <si>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</si>
  <si>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</si>
  <si>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</si>
  <si>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</si>
  <si>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</si>
  <si>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</si>
  <si>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</si>
  <si>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</si>
  <si>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</si>
  <si>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</si>
  <si>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</si>
  <si>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</si>
  <si>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</si>
  <si>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</si>
  <si>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</si>
  <si>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</si>
  <si>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</si>
  <si>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</si>
  <si>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</si>
  <si>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</si>
  <si>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</si>
  <si>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</si>
  <si>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</si>
  <si>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</si>
  <si>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</si>
  <si>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</si>
  <si>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</si>
  <si>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</si>
  <si>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</si>
  <si>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</si>
  <si>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</si>
  <si>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</si>
  <si>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</si>
  <si>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</si>
  <si>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</si>
  <si>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</si>
  <si>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</si>
  <si>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</si>
  <si>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</si>
  <si>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</si>
  <si>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</si>
  <si>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</si>
  <si>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</si>
  <si>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</si>
  <si>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</si>
  <si>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</si>
  <si>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</si>
  <si>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</si>
  <si>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</si>
  <si>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</si>
  <si>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</si>
  <si>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</si>
  <si>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</si>
  <si>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</si>
  <si>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</si>
  <si>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</si>
  <si>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</si>
  <si>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</si>
  <si>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</si>
  <si>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</si>
  <si>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</si>
  <si>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</si>
  <si>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</si>
  <si>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</si>
  <si>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</si>
  <si>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</si>
  <si>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</si>
  <si>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</si>
  <si>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</si>
  <si>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</si>
  <si>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</si>
  <si>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</si>
  <si>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</si>
  <si>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</si>
  <si>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</si>
  <si>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</si>
  <si>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</si>
  <si>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</si>
  <si>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</si>
  <si>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</si>
  <si>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</si>
  <si>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</si>
  <si>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</si>
  <si>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</si>
  <si>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</si>
  <si>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</si>
  <si>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</si>
  <si>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</si>
  <si>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</si>
  <si>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</si>
  <si>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</si>
  <si>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</si>
  <si>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</si>
  <si>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</si>
  <si>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</si>
  <si>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</si>
  <si>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</si>
  <si>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</si>
  <si>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</si>
  <si>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</si>
  <si>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</si>
  <si>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</si>
  <si>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</si>
  <si>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</si>
  <si>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</si>
  <si>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</si>
  <si>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</si>
  <si>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</si>
  <si>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</si>
  <si>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</si>
  <si>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</si>
  <si>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</si>
  <si>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</si>
  <si>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</si>
  <si>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</si>
  <si>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</si>
  <si>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</si>
  <si>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</si>
  <si>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</si>
  <si>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</si>
  <si>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</si>
  <si>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</si>
  <si>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</si>
  <si>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</si>
  <si>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</si>
  <si>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</si>
  <si>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</si>
  <si>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</si>
  <si>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</si>
  <si>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</si>
  <si>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</si>
  <si>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</si>
  <si>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</si>
  <si>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</si>
  <si>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</si>
  <si>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</si>
  <si>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</si>
  <si>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</si>
  <si>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</si>
  <si>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</si>
  <si>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</si>
  <si>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</si>
  <si>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</si>
  <si>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</si>
  <si>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</si>
  <si>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</si>
  <si>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</si>
  <si>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</si>
  <si>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</si>
  <si>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</si>
  <si>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</si>
  <si>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</si>
  <si>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</si>
  <si>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</si>
  <si>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</si>
  <si>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</si>
  <si>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</si>
  <si>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</si>
  <si>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</si>
  <si>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</si>
  <si>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</si>
  <si>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</si>
  <si>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</si>
  <si>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</si>
  <si>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</si>
  <si>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</si>
  <si>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</si>
  <si>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</si>
  <si>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</si>
  <si>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</si>
  <si>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</si>
  <si>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</si>
  <si>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</si>
  <si>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</si>
  <si>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</si>
  <si>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</si>
  <si>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</si>
  <si>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</si>
  <si>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</si>
  <si>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</si>
  <si>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</si>
  <si>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</si>
  <si>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</si>
  <si>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</si>
  <si>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</si>
  <si>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</si>
  <si>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</si>
  <si>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</si>
  <si>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</si>
  <si>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</si>
  <si>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</si>
  <si>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</si>
  <si>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</si>
  <si>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</si>
  <si>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</si>
  <si>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</si>
  <si>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</si>
  <si>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</si>
  <si>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</si>
  <si>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</si>
  <si>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</si>
  <si>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</si>
  <si>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</si>
  <si>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</si>
  <si>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</si>
  <si>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</si>
  <si>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</si>
  <si>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</si>
  <si>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</si>
  <si>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</si>
  <si>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</si>
  <si>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</si>
  <si>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</si>
  <si>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</si>
  <si>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</si>
  <si>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</si>
  <si>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</si>
  <si>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</si>
  <si>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</si>
  <si>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</si>
  <si>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</si>
  <si>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</si>
  <si>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</si>
  <si>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</si>
  <si>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</si>
  <si>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</si>
  <si>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</si>
  <si>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</si>
  <si>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</si>
  <si>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</si>
  <si>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</si>
  <si>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</si>
  <si>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</si>
  <si>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</si>
  <si>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</si>
  <si>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</si>
  <si>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</si>
  <si>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</si>
  <si>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</si>
  <si>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</si>
  <si>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</si>
  <si>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</si>
  <si>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</si>
  <si>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</si>
  <si>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</si>
  <si>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</si>
  <si>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</si>
  <si>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</si>
  <si>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</si>
  <si>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</si>
  <si>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</si>
  <si>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</si>
  <si>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</si>
  <si>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</si>
  <si>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</si>
  <si>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</si>
  <si>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</si>
  <si>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</si>
  <si>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</si>
  <si>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</si>
  <si>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</si>
  <si>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</si>
  <si>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</si>
  <si>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</si>
  <si>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</si>
  <si>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</si>
  <si>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</si>
  <si>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</si>
  <si>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</si>
  <si>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</si>
  <si>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</si>
  <si>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</si>
  <si>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</si>
  <si>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</si>
  <si>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</si>
  <si>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</si>
  <si>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</si>
  <si>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</si>
  <si>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</si>
  <si>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</si>
  <si>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</si>
  <si>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</si>
  <si>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</si>
  <si>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</si>
  <si>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</si>
  <si>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</si>
  <si>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</si>
  <si>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</si>
  <si>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</si>
  <si>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</si>
  <si>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</si>
  <si>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</si>
  <si>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</si>
  <si>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</si>
  <si>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</si>
  <si>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</si>
  <si>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</si>
  <si>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</si>
  <si>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</si>
  <si>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</si>
  <si>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</si>
  <si>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</si>
  <si>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</si>
  <si>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</si>
  <si>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</si>
  <si>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</si>
  <si>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</si>
  <si>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</si>
  <si>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</si>
  <si>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</si>
  <si>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</si>
  <si>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</si>
  <si>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</si>
  <si>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</si>
  <si>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</si>
  <si>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</si>
  <si>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</si>
  <si>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</si>
  <si>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</si>
  <si>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</si>
  <si>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</si>
  <si>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</si>
  <si>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</si>
  <si>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</si>
  <si>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</si>
  <si>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</si>
  <si>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</si>
  <si>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</si>
  <si>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</si>
  <si>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</si>
  <si>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</si>
  <si>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</si>
  <si>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</si>
  <si>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</si>
  <si>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</si>
  <si>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</si>
  <si>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</si>
  <si>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</si>
  <si>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</si>
  <si>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</si>
  <si>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</si>
  <si>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</si>
  <si>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</si>
  <si>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</si>
  <si>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</si>
  <si>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</si>
  <si>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</si>
  <si>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</si>
  <si>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</si>
  <si>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</si>
  <si>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</si>
  <si>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</si>
  <si>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</si>
  <si>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</si>
  <si>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</si>
  <si>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</si>
  <si>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</si>
  <si>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</si>
  <si>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</si>
  <si>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</si>
  <si>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</si>
  <si>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</si>
  <si>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</si>
  <si>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</si>
  <si>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</si>
  <si>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</si>
  <si>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</si>
  <si>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</si>
  <si>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</si>
  <si>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</si>
  <si>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</si>
  <si>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</si>
  <si>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</si>
  <si>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</si>
  <si>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</si>
  <si>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</si>
  <si>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</si>
  <si>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</si>
  <si>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</si>
  <si>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</si>
  <si>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</si>
  <si>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</si>
  <si>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</si>
  <si>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</si>
  <si>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</si>
  <si>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</si>
  <si>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</si>
  <si>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</si>
  <si>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</si>
  <si>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</si>
  <si>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</si>
  <si>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</si>
  <si>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</si>
  <si>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</si>
  <si>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</si>
  <si>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</si>
  <si>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</si>
  <si>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</si>
  <si>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</si>
  <si>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</si>
  <si>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</si>
  <si>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</si>
  <si>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</si>
  <si>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</si>
  <si>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</si>
  <si>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</si>
  <si>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</si>
  <si>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</si>
  <si>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</si>
  <si>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</si>
  <si>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</si>
  <si>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</si>
  <si>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</si>
  <si>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</si>
  <si>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</si>
  <si>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</si>
  <si>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</si>
  <si>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</si>
  <si>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</si>
  <si>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</si>
  <si>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</si>
  <si>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</si>
  <si>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</si>
  <si>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</si>
  <si>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</si>
  <si>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</si>
  <si>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</si>
  <si>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</si>
  <si>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</si>
  <si>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</si>
  <si>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</si>
  <si>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</si>
  <si>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</si>
  <si>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</si>
  <si>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</si>
  <si>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</si>
  <si>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</si>
  <si>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</si>
  <si>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</si>
  <si>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</si>
  <si>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</si>
  <si>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</si>
  <si>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</si>
  <si>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</si>
  <si>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</si>
  <si>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</si>
  <si>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</si>
  <si>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</si>
  <si>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</si>
  <si>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</si>
  <si>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</si>
  <si>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</si>
  <si>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</si>
  <si>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</si>
  <si>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</si>
  <si>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</si>
  <si>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</si>
  <si>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</si>
  <si>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</si>
  <si>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</si>
  <si>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</si>
  <si>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</si>
  <si>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</si>
  <si>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</si>
  <si>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</si>
  <si>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</si>
  <si>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</si>
  <si>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</si>
  <si>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</si>
  <si>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</si>
  <si>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</si>
  <si>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</si>
  <si>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</si>
  <si>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</si>
  <si>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</si>
  <si>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</si>
  <si>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</si>
  <si>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</si>
  <si>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</si>
  <si>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</si>
  <si>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</si>
  <si>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</si>
  <si>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</si>
  <si>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</si>
  <si>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</si>
  <si>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</si>
  <si>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</si>
  <si>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</si>
  <si>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</si>
  <si>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</si>
  <si>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</si>
  <si>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</si>
  <si>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</si>
  <si>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</si>
  <si>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</si>
  <si>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</si>
  <si>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</si>
  <si>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</si>
  <si>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</si>
  <si>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</si>
  <si>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</si>
  <si>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</si>
  <si>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</si>
  <si>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</si>
  <si>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</si>
  <si>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</si>
  <si>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</si>
  <si>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</si>
  <si>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</si>
  <si>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</si>
  <si>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</si>
  <si>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</si>
  <si>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</si>
  <si>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</si>
  <si>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</si>
  <si>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</si>
  <si>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</si>
  <si>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</si>
  <si>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</si>
  <si>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</si>
  <si>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</si>
  <si>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</si>
  <si>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</si>
  <si>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</si>
  <si>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</si>
  <si>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</si>
  <si>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</si>
  <si>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</si>
  <si>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</si>
  <si>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</si>
  <si>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</si>
  <si>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</si>
  <si>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</si>
  <si>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</si>
  <si>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</si>
  <si>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</si>
  <si>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</si>
  <si>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</si>
  <si>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</si>
  <si>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</si>
  <si>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</si>
  <si>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</si>
  <si>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</si>
  <si>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</si>
  <si>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</si>
  <si>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</si>
  <si>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</si>
  <si>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</si>
  <si>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</si>
  <si>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</si>
  <si>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</si>
  <si>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</si>
  <si>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</si>
  <si>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</si>
  <si>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</si>
  <si>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</si>
  <si>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</si>
  <si>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</si>
  <si>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</si>
  <si>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</si>
  <si>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</si>
  <si>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</si>
  <si>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</si>
  <si>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</si>
  <si>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</si>
  <si>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</si>
  <si>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</si>
  <si>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</si>
  <si>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</si>
  <si>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</si>
  <si>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</si>
  <si>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</si>
  <si>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</si>
  <si>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</si>
  <si>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</si>
  <si>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</si>
  <si>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</si>
  <si>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</si>
  <si>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</si>
  <si>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</si>
  <si>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</si>
  <si>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</si>
  <si>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</si>
  <si>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</si>
  <si>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</si>
  <si>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</si>
  <si>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</si>
  <si>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</si>
  <si>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</si>
  <si>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</si>
  <si>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</si>
  <si>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</si>
  <si>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</si>
  <si>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</si>
  <si>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</si>
  <si>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</si>
  <si>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</si>
  <si>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</si>
  <si>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</si>
  <si>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</si>
  <si>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</si>
  <si>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</si>
  <si>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</si>
  <si>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</si>
  <si>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</si>
  <si>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</si>
  <si>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</si>
  <si>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</si>
  <si>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</si>
  <si>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</si>
  <si>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</si>
  <si>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</si>
  <si>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</si>
  <si>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</si>
  <si>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</si>
  <si>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</si>
  <si>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</si>
  <si>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</si>
  <si>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</si>
  <si>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</si>
  <si>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</si>
  <si>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</si>
  <si>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</si>
  <si>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</si>
  <si>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</si>
  <si>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</si>
  <si>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</si>
  <si>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</si>
  <si>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</si>
  <si>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</si>
  <si>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</si>
  <si>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</si>
  <si>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</si>
  <si>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</si>
  <si>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</si>
  <si>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</si>
  <si>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</si>
  <si>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</si>
  <si>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</si>
  <si>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</si>
  <si>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</si>
  <si>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</si>
  <si>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</si>
  <si>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</si>
  <si>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</si>
  <si>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</si>
  <si>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</si>
  <si>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</si>
  <si>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</si>
  <si>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</si>
  <si>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</si>
  <si>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</si>
  <si>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</si>
  <si>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</si>
  <si>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</si>
  <si>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</si>
  <si>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</si>
  <si>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</si>
  <si>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</si>
  <si>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</si>
  <si>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</si>
  <si>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</si>
  <si>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</si>
  <si>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</si>
  <si>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</si>
  <si>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</si>
  <si>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</si>
  <si>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</si>
  <si>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</si>
  <si>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</si>
  <si>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</si>
  <si>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</si>
  <si>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</si>
  <si>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</si>
  <si>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</si>
  <si>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</si>
  <si>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</si>
  <si>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</si>
  <si>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</si>
  <si>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</si>
  <si>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</si>
  <si>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</si>
  <si>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</si>
  <si>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</si>
  <si>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</si>
  <si>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</si>
  <si>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</si>
  <si>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</si>
  <si>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</si>
  <si>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</si>
  <si>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</si>
  <si>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</si>
  <si>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</si>
  <si>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</si>
  <si>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</si>
  <si>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</si>
  <si>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</si>
  <si>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</si>
  <si>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</si>
  <si>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</si>
  <si>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</si>
  <si>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</si>
  <si>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</si>
  <si>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</si>
  <si>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</si>
  <si>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</si>
  <si>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</si>
  <si>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</si>
  <si>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</si>
  <si>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</si>
  <si>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</si>
  <si>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</si>
  <si>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</si>
  <si>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</si>
  <si>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</si>
  <si>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</si>
  <si>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</si>
  <si>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</si>
  <si>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</si>
  <si>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</si>
  <si>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</si>
  <si>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</si>
  <si>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</si>
  <si>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</si>
  <si>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</si>
  <si>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</si>
  <si>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</si>
  <si>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</si>
  <si>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</si>
  <si>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</si>
  <si>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</si>
  <si>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</si>
  <si>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</si>
  <si>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</si>
  <si>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</si>
  <si>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</si>
  <si>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</si>
  <si>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</si>
  <si>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</si>
  <si>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</si>
  <si>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</si>
  <si>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</si>
  <si>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</si>
  <si>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</si>
  <si>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</si>
  <si>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</si>
  <si>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</si>
  <si>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</si>
  <si>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</si>
  <si>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</si>
  <si>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</si>
  <si>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</si>
  <si>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</si>
  <si>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</si>
  <si>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</si>
  <si>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</si>
  <si>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</si>
  <si>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</si>
  <si>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</si>
  <si>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</si>
  <si>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</si>
  <si>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</si>
  <si>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</si>
  <si>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</si>
  <si>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</si>
  <si>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</si>
  <si>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</si>
  <si>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</si>
  <si>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</si>
  <si>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</si>
  <si>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</si>
  <si>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</si>
  <si>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</si>
  <si>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</si>
  <si>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</si>
  <si>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</si>
  <si>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</si>
  <si>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</si>
  <si>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</si>
  <si>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</si>
  <si>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</si>
  <si>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</si>
  <si>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</si>
  <si>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</si>
  <si>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</si>
  <si>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</si>
  <si>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</si>
  <si>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</si>
  <si>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</si>
  <si>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</si>
  <si>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</si>
  <si>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</si>
  <si>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</si>
  <si>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</si>
  <si>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</si>
  <si>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</si>
  <si>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</si>
  <si>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</si>
  <si>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</si>
  <si>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</si>
  <si>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</si>
  <si>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</si>
  <si>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</si>
  <si>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</si>
  <si>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</si>
  <si>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</si>
  <si>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</si>
  <si>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</si>
  <si>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</si>
  <si>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</si>
  <si>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</si>
  <si>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</si>
  <si>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</si>
  <si>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</si>
  <si>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</si>
  <si>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</si>
  <si>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</si>
  <si>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</si>
  <si>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</si>
  <si>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</si>
  <si>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</si>
  <si>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</si>
  <si>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</si>
  <si>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</si>
  <si>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</si>
  <si>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</si>
  <si>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</si>
  <si>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</si>
  <si>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</si>
  <si>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</si>
  <si>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</si>
  <si>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</si>
  <si>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</si>
  <si>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</si>
  <si>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</si>
  <si>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</si>
  <si>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</si>
  <si>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</si>
  <si>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</si>
  <si>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</si>
  <si>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</si>
  <si>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</si>
  <si>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</si>
  <si>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</si>
  <si>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</si>
  <si>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</si>
  <si>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</si>
  <si>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</si>
  <si>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</si>
  <si>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</si>
  <si>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</si>
  <si>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</si>
  <si>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</si>
  <si>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</si>
  <si>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</si>
  <si>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</si>
  <si>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</si>
  <si>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</si>
  <si>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</si>
  <si>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</si>
  <si>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</si>
  <si>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</si>
  <si>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</si>
  <si>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</si>
  <si>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</si>
  <si>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</si>
  <si>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</si>
  <si>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</si>
  <si>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</si>
  <si>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</si>
  <si>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</si>
  <si>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</si>
  <si>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</si>
  <si>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</si>
  <si>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</si>
  <si>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</si>
  <si>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</si>
  <si>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</si>
  <si>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</si>
  <si>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</si>
  <si>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</si>
  <si>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</si>
  <si>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</si>
  <si>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</si>
  <si>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</si>
  <si>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</si>
  <si>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</si>
  <si>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</si>
  <si>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</si>
  <si>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</si>
  <si>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</si>
  <si>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</si>
  <si>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</si>
  <si>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</si>
  <si>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</si>
  <si>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</si>
  <si>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</si>
  <si>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</si>
  <si>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</si>
  <si>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</si>
  <si>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</si>
  <si>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</si>
  <si>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</si>
  <si>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</si>
  <si>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</si>
  <si>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</si>
  <si>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</si>
  <si>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</si>
  <si>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</si>
  <si>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</si>
  <si>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</si>
  <si>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</si>
  <si>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</si>
  <si>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</si>
  <si>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</si>
  <si>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</si>
  <si>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</si>
  <si>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</si>
  <si>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</si>
  <si>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</si>
  <si>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</si>
  <si>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</si>
  <si>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</si>
  <si>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</si>
  <si>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</si>
  <si>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</si>
  <si>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</si>
  <si>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</si>
  <si>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</si>
  <si>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</si>
  <si>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</si>
  <si>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</si>
  <si>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</si>
  <si>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</si>
  <si>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</si>
  <si>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</si>
  <si>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</si>
  <si>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</si>
  <si>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</si>
  <si>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</si>
  <si>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</si>
  <si>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</si>
  <si>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</si>
  <si>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</si>
  <si>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</si>
  <si>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</si>
  <si>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</si>
  <si>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</si>
  <si>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</si>
  <si>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</si>
  <si>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</si>
  <si>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</si>
  <si>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</si>
  <si>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</si>
  <si>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</si>
  <si>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</si>
  <si>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</si>
  <si>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</si>
  <si>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</si>
  <si>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</si>
  <si>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</si>
  <si>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</si>
  <si>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</si>
  <si>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</si>
  <si>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</si>
  <si>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</si>
  <si>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</si>
  <si>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</si>
  <si>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</si>
  <si>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</si>
  <si>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</si>
  <si>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</si>
  <si>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</si>
  <si>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</si>
  <si>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</si>
  <si>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</si>
  <si>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</si>
  <si>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</si>
  <si>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</si>
  <si>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</si>
  <si>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</si>
  <si>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</si>
  <si>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</si>
  <si>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</si>
  <si>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</si>
  <si>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</si>
  <si>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</si>
  <si>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</si>
  <si>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</si>
  <si>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</si>
  <si>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</si>
  <si>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</si>
  <si>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</si>
  <si>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</si>
  <si>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</si>
  <si>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</si>
  <si>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</si>
  <si>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</si>
  <si>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</si>
  <si>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</si>
  <si>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</si>
  <si>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</si>
  <si>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</si>
  <si>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</si>
  <si>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</si>
  <si>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</si>
  <si>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</si>
  <si>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</si>
  <si>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</si>
  <si>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</si>
  <si>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</si>
  <si>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</si>
  <si>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</si>
  <si>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</si>
  <si>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</si>
  <si>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</si>
  <si>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</si>
  <si>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</si>
  <si>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</si>
  <si>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</si>
  <si>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</si>
  <si>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</si>
  <si>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</si>
  <si>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</si>
  <si>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</si>
  <si>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</si>
  <si>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</si>
  <si>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</si>
  <si>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</si>
  <si>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</si>
  <si>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</si>
  <si>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</si>
  <si>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</si>
  <si>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</si>
  <si>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</si>
  <si>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</si>
  <si>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</si>
  <si>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</si>
  <si>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</si>
  <si>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</si>
  <si>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</si>
  <si>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</si>
  <si>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</si>
  <si>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</si>
  <si>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</si>
  <si>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</si>
  <si>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</si>
  <si>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</si>
  <si>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</si>
  <si>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</si>
  <si>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</si>
  <si>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</si>
  <si>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</si>
  <si>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</si>
  <si>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</si>
  <si>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</si>
  <si>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</si>
  <si>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</si>
  <si>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</si>
  <si>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</si>
  <si>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</si>
  <si>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</si>
  <si>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</si>
  <si>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</si>
  <si>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</si>
  <si>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</si>
  <si>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</si>
  <si>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</si>
  <si>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</si>
  <si>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</si>
  <si>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</si>
  <si>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</si>
  <si>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</si>
  <si>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</si>
  <si>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</si>
  <si>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</si>
  <si>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</si>
  <si>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</si>
  <si>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</si>
  <si>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</si>
  <si>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</si>
  <si>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</si>
  <si>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</si>
  <si>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</si>
  <si>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</si>
  <si>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</si>
  <si>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</si>
  <si>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</si>
  <si>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</si>
  <si>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</si>
  <si>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</si>
  <si>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</si>
  <si>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</si>
  <si>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</si>
  <si>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</si>
  <si>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</si>
  <si>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</si>
  <si>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</si>
  <si>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</si>
  <si>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</si>
  <si>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</si>
  <si>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</si>
  <si>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</si>
  <si>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</si>
  <si>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</si>
  <si>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</si>
  <si>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</si>
  <si>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</si>
  <si>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</si>
  <si>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</si>
  <si>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</si>
  <si>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</si>
  <si>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</si>
  <si>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</si>
  <si>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</si>
  <si>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</si>
  <si>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</si>
  <si>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</si>
  <si>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</si>
  <si>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</si>
  <si>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</si>
  <si>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</si>
  <si>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</si>
  <si>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</si>
  <si>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</si>
  <si>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</si>
  <si>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</si>
  <si>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</si>
  <si>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</si>
  <si>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</si>
  <si>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</si>
  <si>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</si>
  <si>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</si>
  <si>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</si>
  <si>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</si>
  <si>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</si>
  <si>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</si>
  <si>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</si>
  <si>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</si>
  <si>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</si>
  <si>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</si>
  <si>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</si>
  <si>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</si>
  <si>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</si>
  <si>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</si>
  <si>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</si>
  <si>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</si>
  <si>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</si>
  <si>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</si>
  <si>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</si>
  <si>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</si>
  <si>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</si>
  <si>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</si>
  <si>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</si>
  <si>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</si>
  <si>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</si>
  <si>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</si>
  <si>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</si>
  <si>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</si>
  <si>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</si>
  <si>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</si>
  <si>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</si>
  <si>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</si>
  <si>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</si>
  <si>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</si>
  <si>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</si>
  <si>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</si>
  <si>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</si>
  <si>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</si>
  <si>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</si>
  <si>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</si>
  <si>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</si>
  <si>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</si>
  <si>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</si>
  <si>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</si>
  <si>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</si>
  <si>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</si>
  <si>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</si>
  <si>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</si>
  <si>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</si>
  <si>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</si>
  <si>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</si>
  <si>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</si>
  <si>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</si>
  <si>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</si>
  <si>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</si>
  <si>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</si>
  <si>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</si>
  <si>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</si>
  <si>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</si>
  <si>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</si>
  <si>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</si>
  <si>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</si>
  <si>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</si>
  <si>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</si>
  <si>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</si>
  <si>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</si>
  <si>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</si>
  <si>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</si>
  <si>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</si>
  <si>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</si>
  <si>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</si>
  <si>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</si>
  <si>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</si>
  <si>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</si>
  <si>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</si>
  <si>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</si>
  <si>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</si>
  <si>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</si>
  <si>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</si>
  <si>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</si>
  <si>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</si>
  <si>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</si>
  <si>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</si>
  <si>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</si>
  <si>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</si>
  <si>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</si>
  <si>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</si>
  <si>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</si>
  <si>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</si>
  <si>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</si>
  <si>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</si>
  <si>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</si>
  <si>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</si>
  <si>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</si>
  <si>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</si>
  <si>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</si>
  <si>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</si>
  <si>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</si>
  <si>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</si>
  <si>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</si>
  <si>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</si>
  <si>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</si>
  <si>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</si>
  <si>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</si>
  <si>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</si>
  <si>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</si>
  <si>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</si>
  <si>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</si>
  <si>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</si>
  <si>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</si>
  <si>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</si>
  <si>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</si>
  <si>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</si>
  <si>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</si>
  <si>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</si>
  <si>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</si>
  <si>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</si>
  <si>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</si>
  <si>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</si>
  <si>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</si>
  <si>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</si>
  <si>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</si>
  <si>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</si>
  <si>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</si>
  <si>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</si>
  <si>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</si>
  <si>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</si>
  <si>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</si>
  <si>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</si>
  <si>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</si>
  <si>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</si>
  <si>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</si>
  <si>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</si>
  <si>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</si>
  <si>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</si>
  <si>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</si>
  <si>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</si>
  <si>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</si>
  <si>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</si>
  <si>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</si>
  <si>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</si>
  <si>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</si>
  <si>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</si>
  <si>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</si>
  <si>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</si>
  <si>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</si>
  <si>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</si>
  <si>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</si>
  <si>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</si>
  <si>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</si>
  <si>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</si>
  <si>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</si>
  <si>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</si>
  <si>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</si>
  <si>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</si>
  <si>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</si>
  <si>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</si>
  <si>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</si>
  <si>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</si>
  <si>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</si>
  <si>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</si>
  <si>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</si>
  <si>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</si>
  <si>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</si>
  <si>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</si>
  <si>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</si>
  <si>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</si>
  <si>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</si>
  <si>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</si>
  <si>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</si>
  <si>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</si>
  <si>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</si>
  <si>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</si>
  <si>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</si>
  <si>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</si>
  <si>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</si>
  <si>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</si>
  <si>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</si>
  <si>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</si>
  <si>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</si>
  <si>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</si>
  <si>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</si>
  <si>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</si>
  <si>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</si>
  <si>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</si>
  <si>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</si>
  <si>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</si>
  <si>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</si>
  <si>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</si>
  <si>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</si>
  <si>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</si>
  <si>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</si>
  <si>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</si>
  <si>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</si>
  <si>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</si>
  <si>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</si>
  <si>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</si>
  <si>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</si>
  <si>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</si>
  <si>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</si>
  <si>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</si>
  <si>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</si>
  <si>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</si>
  <si>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</si>
  <si>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</si>
  <si>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</si>
  <si>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</si>
  <si>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</si>
  <si>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</si>
  <si>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</si>
  <si>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</si>
  <si>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</si>
  <si>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</si>
  <si>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</si>
  <si>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</si>
  <si>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</si>
  <si>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</si>
  <si>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</si>
  <si>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</si>
  <si>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</si>
  <si>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</si>
  <si>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</si>
  <si>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</si>
  <si>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</si>
  <si>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</si>
  <si>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</si>
  <si>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</si>
  <si>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</si>
  <si>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</si>
  <si>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</si>
  <si>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</si>
  <si>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</si>
  <si>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</si>
  <si>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</si>
  <si>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</si>
  <si>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</si>
  <si>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</si>
  <si>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</si>
  <si>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</si>
  <si>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</si>
  <si>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</si>
  <si>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</si>
  <si>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</si>
  <si>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</si>
  <si>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</si>
  <si>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</si>
  <si>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</si>
  <si>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</si>
  <si>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</si>
  <si>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</si>
  <si>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</si>
  <si>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</si>
  <si>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</si>
  <si>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</si>
  <si>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</si>
  <si>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</si>
  <si>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</si>
  <si>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</si>
  <si>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</si>
  <si>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</si>
  <si>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</si>
  <si>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</si>
  <si>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</si>
  <si>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</si>
  <si>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</si>
  <si>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</si>
  <si>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</si>
  <si>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</si>
  <si>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</si>
  <si>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</si>
  <si>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</si>
  <si>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</si>
  <si>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</si>
  <si>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</si>
  <si>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</si>
  <si>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</si>
  <si>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</si>
  <si>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</si>
  <si>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</si>
  <si>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</si>
  <si>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</si>
  <si>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</si>
  <si>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</si>
  <si>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</si>
  <si>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</si>
  <si>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</si>
  <si>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</si>
  <si>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</si>
  <si>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</si>
  <si>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</si>
  <si>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</si>
  <si>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</si>
  <si>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</si>
  <si>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</si>
  <si>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</si>
  <si>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</si>
  <si>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</si>
  <si>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</si>
  <si>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</si>
  <si>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</si>
  <si>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</si>
  <si>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</si>
  <si>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</si>
  <si>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</si>
  <si>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</si>
  <si>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</si>
  <si>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</si>
  <si>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</si>
  <si>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</si>
  <si>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</si>
  <si>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</si>
  <si>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</si>
  <si>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</si>
  <si>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</si>
  <si>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</si>
  <si>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</si>
  <si>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</si>
  <si>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</si>
  <si>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</si>
  <si>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</si>
  <si>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</si>
  <si>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</si>
  <si>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</si>
  <si>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</si>
  <si>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</si>
  <si>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</si>
  <si>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</si>
  <si>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</si>
  <si>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</si>
  <si>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</si>
  <si>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</si>
  <si>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</si>
  <si>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</si>
  <si>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</si>
  <si>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</si>
  <si>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</si>
  <si>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</si>
  <si>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</si>
  <si>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</si>
  <si>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</si>
  <si>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</si>
  <si>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</si>
  <si>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</si>
  <si>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</si>
  <si>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</si>
  <si>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</si>
  <si>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</si>
  <si>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</si>
  <si>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</si>
  <si>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</si>
  <si>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</si>
  <si>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</si>
  <si>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</si>
  <si>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</si>
  <si>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</si>
  <si>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</si>
  <si>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</si>
  <si>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</si>
  <si>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</si>
  <si>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</si>
  <si>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</si>
  <si>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</si>
  <si>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</si>
  <si>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</si>
  <si>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</si>
  <si>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</si>
  <si>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</si>
  <si>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</si>
  <si>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</si>
  <si>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</si>
  <si>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</si>
  <si>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</si>
  <si>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</si>
  <si>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</si>
  <si>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</si>
  <si>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</si>
  <si>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</si>
  <si>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</si>
  <si>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</si>
  <si>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</si>
  <si>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</si>
  <si>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</si>
  <si>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</si>
  <si>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</si>
  <si>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</si>
  <si>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</si>
  <si>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</si>
  <si>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</si>
  <si>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</si>
  <si>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</si>
  <si>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</si>
  <si>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</si>
  <si>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</si>
  <si>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</si>
  <si>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</si>
  <si>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</si>
  <si>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</si>
  <si>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</si>
  <si>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</si>
  <si>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</si>
  <si>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</si>
  <si>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</si>
  <si>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</si>
  <si>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</si>
  <si>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</si>
  <si>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</si>
  <si>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</si>
  <si>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</si>
  <si>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</si>
  <si>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</si>
  <si>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</si>
  <si>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</si>
  <si>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</si>
  <si>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</si>
  <si>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</si>
  <si>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</si>
  <si>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</si>
  <si>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</si>
  <si>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</si>
  <si>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</si>
  <si>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</si>
  <si>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</si>
  <si>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</si>
  <si>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</si>
  <si>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</si>
  <si>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</si>
  <si>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</si>
  <si>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</si>
  <si>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</si>
  <si>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</si>
  <si>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</si>
  <si>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</si>
  <si>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</si>
  <si>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</si>
  <si>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</si>
  <si>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</si>
  <si>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</si>
  <si>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</si>
  <si>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</si>
  <si>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</si>
  <si>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</si>
  <si>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</si>
  <si>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</si>
  <si>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</si>
  <si>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</si>
  <si>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</si>
  <si>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</si>
  <si>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</si>
  <si>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</si>
  <si>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</si>
  <si>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</si>
  <si>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</si>
  <si>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</si>
  <si>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</si>
  <si>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</si>
  <si>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</si>
  <si>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</si>
  <si>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</si>
  <si>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</si>
  <si>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</si>
  <si>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</si>
  <si>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</si>
  <si>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</si>
  <si>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</si>
  <si>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</si>
  <si>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</si>
  <si>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</si>
  <si>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</si>
  <si>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</si>
  <si>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</si>
  <si>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</si>
  <si>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</si>
  <si>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</si>
  <si>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</si>
  <si>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</si>
  <si>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</si>
  <si>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</si>
  <si>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</si>
  <si>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</si>
  <si>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</si>
  <si>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</si>
  <si>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</si>
  <si>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</si>
  <si>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</si>
  <si>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</si>
  <si>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</si>
  <si>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</si>
  <si>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</si>
  <si>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</si>
  <si>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</si>
  <si>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</si>
  <si>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</si>
  <si>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</si>
  <si>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</si>
  <si>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</si>
  <si>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</si>
  <si>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</si>
  <si>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</si>
  <si>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</si>
  <si>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</si>
  <si>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</si>
  <si>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</si>
  <si>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</si>
  <si>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</si>
  <si>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</si>
  <si>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</si>
  <si>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</si>
  <si>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</si>
  <si>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</si>
  <si>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</si>
  <si>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</si>
  <si>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</si>
  <si>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</si>
  <si>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</si>
  <si>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</si>
  <si>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</si>
  <si>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</si>
  <si>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</si>
  <si>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</si>
  <si>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</si>
  <si>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</si>
  <si>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</si>
  <si>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</si>
  <si>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</si>
  <si>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</si>
  <si>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</si>
  <si>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</si>
  <si>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</si>
  <si>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</si>
  <si>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</si>
  <si>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</si>
  <si>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</si>
  <si>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</si>
  <si>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</si>
  <si>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</si>
  <si>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</si>
  <si>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</si>
  <si>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</si>
  <si>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</si>
  <si>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</si>
  <si>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</si>
  <si>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</si>
  <si>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</si>
  <si>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</si>
  <si>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</si>
  <si>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</si>
  <si>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</si>
  <si>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</si>
  <si>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</si>
  <si>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</si>
  <si>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</si>
  <si>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</si>
  <si>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</si>
  <si>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</si>
  <si>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</si>
  <si>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</si>
  <si>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</si>
  <si>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</si>
  <si>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</si>
  <si>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</si>
  <si>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</si>
  <si>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</si>
  <si>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</si>
  <si>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</si>
  <si>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</si>
  <si>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</si>
  <si>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</si>
  <si>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</si>
  <si>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</si>
  <si>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</si>
  <si>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</si>
  <si>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</si>
  <si>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</si>
  <si>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</si>
  <si>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</si>
  <si>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</si>
  <si>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</si>
  <si>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</si>
  <si>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</si>
  <si>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</si>
  <si>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</si>
  <si>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</si>
  <si>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</si>
  <si>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</si>
  <si>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</si>
  <si>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</si>
  <si>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</si>
  <si>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</si>
  <si>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</si>
  <si>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</si>
  <si>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</si>
  <si>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</si>
  <si>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</si>
  <si>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</si>
  <si>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</si>
  <si>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</si>
  <si>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</si>
  <si>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</si>
  <si>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</si>
  <si>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</si>
  <si>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</si>
  <si>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</si>
  <si>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</si>
  <si>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</si>
  <si>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</si>
  <si>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</si>
  <si>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</si>
  <si>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</si>
  <si>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</si>
  <si>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</si>
  <si>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</si>
  <si>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</si>
  <si>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</si>
  <si>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</si>
  <si>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</si>
  <si>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</si>
  <si>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</si>
  <si>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</si>
  <si>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</si>
  <si>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</si>
  <si>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</si>
  <si>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</si>
  <si>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</si>
  <si>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</si>
  <si>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</si>
  <si>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</si>
  <si>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</si>
  <si>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</si>
  <si>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</si>
  <si>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</si>
  <si>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</si>
  <si>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</si>
  <si>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</si>
  <si>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</si>
  <si>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</si>
  <si>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</si>
  <si>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</si>
  <si>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</si>
  <si>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</si>
  <si>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</si>
  <si>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</si>
  <si>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</si>
  <si>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</si>
  <si>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</si>
  <si>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</si>
  <si>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</si>
  <si>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</si>
  <si>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</si>
  <si>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</si>
  <si>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</si>
  <si>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</si>
  <si>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</si>
  <si>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</si>
  <si>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</si>
  <si>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</si>
  <si>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</si>
  <si>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</si>
  <si>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</si>
  <si>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</si>
  <si>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</si>
  <si>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</si>
  <si>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</si>
  <si>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</si>
  <si>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</si>
  <si>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</si>
  <si>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</si>
  <si>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</si>
  <si>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</si>
  <si>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</si>
  <si>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</si>
  <si>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</si>
  <si>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</si>
  <si>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</si>
  <si>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</si>
  <si>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</si>
  <si>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</si>
  <si>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</si>
  <si>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</si>
  <si>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</si>
  <si>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</si>
  <si>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</si>
  <si>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</si>
  <si>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</si>
  <si>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</si>
  <si>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</si>
  <si>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</si>
  <si>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</si>
  <si>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</si>
  <si>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</si>
  <si>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</si>
  <si>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</si>
  <si>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</si>
  <si>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</si>
  <si>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</si>
  <si>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</si>
  <si>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</si>
  <si>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</si>
  <si>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</si>
  <si>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</si>
  <si>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</si>
  <si>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</si>
  <si>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</si>
  <si>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</si>
  <si>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</si>
  <si>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</si>
  <si>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</si>
  <si>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</si>
  <si>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</si>
  <si>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</si>
  <si>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</si>
  <si>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</si>
  <si>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</si>
  <si>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</si>
  <si>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</si>
  <si>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</si>
  <si>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</si>
  <si>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</si>
  <si>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</si>
  <si>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</si>
  <si>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</si>
  <si>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</si>
  <si>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</si>
  <si>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</si>
  <si>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</si>
  <si>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</si>
  <si>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</si>
  <si>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</si>
  <si>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</si>
  <si>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</si>
  <si>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</si>
  <si>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</si>
  <si>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</si>
  <si>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</si>
  <si>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</si>
  <si>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</si>
  <si>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</si>
  <si>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</si>
  <si>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</si>
  <si>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</si>
  <si>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</si>
  <si>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</si>
  <si>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</si>
  <si>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</si>
  <si>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</si>
  <si>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</si>
  <si>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</si>
  <si>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</si>
  <si>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</si>
  <si>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</si>
  <si>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</si>
  <si>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</si>
  <si>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</si>
  <si>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</si>
  <si>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</si>
  <si>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</si>
  <si>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</si>
  <si>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</si>
  <si>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</si>
  <si>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</si>
  <si>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</si>
  <si>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</si>
  <si>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</si>
  <si>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</si>
  <si>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</si>
  <si>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</si>
  <si>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</si>
  <si>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</si>
  <si>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</si>
  <si>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</si>
  <si>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</si>
  <si>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</si>
  <si>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</si>
  <si>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</si>
  <si>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</si>
  <si>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</si>
  <si>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</si>
  <si>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</si>
  <si>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</si>
  <si>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</si>
  <si>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</si>
  <si>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</si>
  <si>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</si>
  <si>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</si>
  <si>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</si>
  <si>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</si>
  <si>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</si>
  <si>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</si>
  <si>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</si>
  <si>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</si>
  <si>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</si>
  <si>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</si>
  <si>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</si>
  <si>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</si>
  <si>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</si>
  <si>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</si>
  <si>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</si>
  <si>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</si>
  <si>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</si>
  <si>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</si>
  <si>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</si>
  <si>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</si>
  <si>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</si>
  <si>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</si>
  <si>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</si>
  <si>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</si>
  <si>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</si>
  <si>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</si>
  <si>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</si>
  <si>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</si>
  <si>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</si>
  <si>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</si>
  <si>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</si>
  <si>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</si>
  <si>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</si>
  <si>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</si>
  <si>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</si>
  <si>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</si>
  <si>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</si>
  <si>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</si>
  <si>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</si>
  <si>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</si>
  <si>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</si>
  <si>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</si>
  <si>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</si>
  <si>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</si>
  <si>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</si>
  <si>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</si>
  <si>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</si>
  <si>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</si>
  <si>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</si>
  <si>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</si>
  <si>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</si>
  <si>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</si>
  <si>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</si>
  <si>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</si>
  <si>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</si>
  <si>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</si>
  <si>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</si>
  <si>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</si>
  <si>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</si>
  <si>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</si>
  <si>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</si>
  <si>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</si>
  <si>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</si>
  <si>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</si>
  <si>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</si>
  <si>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</si>
  <si>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</si>
  <si>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</si>
  <si>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</si>
  <si>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</si>
  <si>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</si>
  <si>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</si>
  <si>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</si>
  <si>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</si>
  <si>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</si>
  <si>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</si>
  <si>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</si>
  <si>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</si>
  <si>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</si>
  <si>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</si>
  <si>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</si>
  <si>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</si>
  <si>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</si>
  <si>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</si>
  <si>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</si>
  <si>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</si>
  <si>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</si>
  <si>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</si>
  <si>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</si>
  <si>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</si>
  <si>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</si>
  <si>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</si>
  <si>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</si>
  <si>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</si>
  <si>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</si>
  <si>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</si>
  <si>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</si>
  <si>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</si>
  <si>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</si>
  <si>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</si>
  <si>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</si>
  <si>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</si>
  <si>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</si>
  <si>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</si>
  <si>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</si>
  <si>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</si>
  <si>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</si>
  <si>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</si>
  <si>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</si>
  <si>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</si>
  <si>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</si>
  <si>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</si>
  <si>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</si>
  <si>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</si>
  <si>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</si>
  <si>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</si>
  <si>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</si>
  <si>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</si>
  <si>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</si>
  <si>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</si>
  <si>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</si>
  <si>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</si>
  <si>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</si>
  <si>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</si>
  <si>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</si>
  <si>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</si>
  <si>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</si>
  <si>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</si>
  <si>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</si>
  <si>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</si>
  <si>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</si>
  <si>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</si>
  <si>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</si>
  <si>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</si>
  <si>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</si>
  <si>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</si>
  <si>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</si>
  <si>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</si>
  <si>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</si>
  <si>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</si>
  <si>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</si>
  <si>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</si>
  <si>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</si>
  <si>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</si>
  <si>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</si>
  <si>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</si>
  <si>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</si>
  <si>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</si>
  <si>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</si>
  <si>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</si>
  <si>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</si>
  <si>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</si>
  <si>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</si>
  <si>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</si>
  <si>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</si>
  <si>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</si>
  <si>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</si>
  <si>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</si>
  <si>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</si>
  <si>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</si>
  <si>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</si>
  <si>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</si>
  <si>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</si>
  <si>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</si>
  <si>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</si>
  <si>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</si>
  <si>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</si>
  <si>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</si>
  <si>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</si>
  <si>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</si>
  <si>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</si>
  <si>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</si>
  <si>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</si>
  <si>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</si>
  <si>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</si>
  <si>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</si>
  <si>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</si>
  <si>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</si>
  <si>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</si>
  <si>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</si>
  <si>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</si>
  <si>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</si>
  <si>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</si>
  <si>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</si>
  <si>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</si>
  <si>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</si>
  <si>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</si>
  <si>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</si>
  <si>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</si>
  <si>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</si>
  <si>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</si>
  <si>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</si>
  <si>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</si>
  <si>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</si>
  <si>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</si>
  <si>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</si>
  <si>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</si>
  <si>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</si>
  <si>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</si>
  <si>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</si>
  <si>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</si>
  <si>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</si>
  <si>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</si>
  <si>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</si>
  <si>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</si>
  <si>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</si>
  <si>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</si>
  <si>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</si>
  <si>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</si>
  <si>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</si>
  <si>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</si>
  <si>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</si>
  <si>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</si>
  <si>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</si>
  <si>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</si>
  <si>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</si>
  <si>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</si>
  <si>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</si>
  <si>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</si>
  <si>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</si>
  <si>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</si>
  <si>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</si>
  <si>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</si>
  <si>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</si>
  <si>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</si>
  <si>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</si>
  <si>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</si>
  <si>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</si>
  <si>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</si>
  <si>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</si>
  <si>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</si>
  <si>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</si>
  <si>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</si>
  <si>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</si>
  <si>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</si>
  <si>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</si>
  <si>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</si>
  <si>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</si>
  <si>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</si>
  <si>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</si>
  <si>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</si>
  <si>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</si>
  <si>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</si>
  <si>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</si>
  <si>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</si>
  <si>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</si>
  <si>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</si>
  <si>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</si>
  <si>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</si>
  <si>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</si>
  <si>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</si>
  <si>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</si>
  <si>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</si>
  <si>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</si>
  <si>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</si>
  <si>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</si>
  <si>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</si>
  <si>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</si>
  <si>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</si>
  <si>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</si>
  <si>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</si>
  <si>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</si>
  <si>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</si>
  <si>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</si>
  <si>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</si>
  <si>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</si>
  <si>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</si>
  <si>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</si>
  <si>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</si>
  <si>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</si>
  <si>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</si>
  <si>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</si>
  <si>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</si>
  <si>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</si>
  <si>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</si>
  <si>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</si>
  <si>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</si>
  <si>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</si>
  <si>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</si>
  <si>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</si>
  <si>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</si>
  <si>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</si>
  <si>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</si>
  <si>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</si>
  <si>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</si>
  <si>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</si>
  <si>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</si>
  <si>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</si>
  <si>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</si>
  <si>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</si>
  <si>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</si>
  <si>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</si>
  <si>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</si>
  <si>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</si>
  <si>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</si>
  <si>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</si>
  <si>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</si>
  <si>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</si>
  <si>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</si>
  <si>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</si>
  <si>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</si>
  <si>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</si>
  <si>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</si>
  <si>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</si>
  <si>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</si>
  <si>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</si>
  <si>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</si>
  <si>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</si>
  <si>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</si>
  <si>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</si>
  <si>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</si>
  <si>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</si>
  <si>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</si>
  <si>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</si>
  <si>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</si>
  <si>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</si>
  <si>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</si>
  <si>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</si>
  <si>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</si>
  <si>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</si>
  <si>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</si>
  <si>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</si>
  <si>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</si>
  <si>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</si>
  <si>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</si>
  <si>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</si>
  <si>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</si>
  <si>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</si>
  <si>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</si>
  <si>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</si>
  <si>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</si>
  <si>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</si>
  <si>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</si>
  <si>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</si>
  <si>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</si>
  <si>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</si>
  <si>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</si>
  <si>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</si>
  <si>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</si>
  <si>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</si>
  <si>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</si>
  <si>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</si>
  <si>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</si>
  <si>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</si>
  <si>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</si>
  <si>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</si>
  <si>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</si>
  <si>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</si>
  <si>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</si>
  <si>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</si>
  <si>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</si>
  <si>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</si>
  <si>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</si>
  <si>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</si>
  <si>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</si>
  <si>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</si>
  <si>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</si>
  <si>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</si>
  <si>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</si>
  <si>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</si>
  <si>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</si>
  <si>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</si>
  <si>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</si>
  <si>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</si>
  <si>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</si>
  <si>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</si>
  <si>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</si>
  <si>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</si>
  <si>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</si>
  <si>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</si>
  <si>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</si>
  <si>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</si>
  <si>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</si>
  <si>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</si>
  <si>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</si>
  <si>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</si>
  <si>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</si>
  <si>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</si>
  <si>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</si>
  <si>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</si>
  <si>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</si>
  <si>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</si>
  <si>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</si>
  <si>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</si>
  <si>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</si>
  <si>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</si>
  <si>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</si>
  <si>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</si>
  <si>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</si>
  <si>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</si>
  <si>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</si>
  <si>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</si>
  <si>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</si>
  <si>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</si>
  <si>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</si>
  <si>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</si>
  <si>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</si>
  <si>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</si>
  <si>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</si>
  <si>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</si>
  <si>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</si>
  <si>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</si>
  <si>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</si>
  <si>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</si>
  <si>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</si>
  <si>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</si>
  <si>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</si>
  <si>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</si>
  <si>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</si>
  <si>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</si>
  <si>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</si>
  <si>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</si>
  <si>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</si>
  <si>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</si>
  <si>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</si>
  <si>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</si>
  <si>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</si>
  <si>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</si>
  <si>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</si>
  <si>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</si>
  <si>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</si>
  <si>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</si>
  <si>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</si>
  <si>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</si>
  <si>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</si>
  <si>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</si>
  <si>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</si>
  <si>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</si>
  <si>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</si>
  <si>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</si>
  <si>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</si>
  <si>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</si>
  <si>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</si>
  <si>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</si>
  <si>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</si>
  <si>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</si>
  <si>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</si>
  <si>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</si>
  <si>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</si>
  <si>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</si>
  <si>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</si>
  <si>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</si>
  <si>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</si>
  <si>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</si>
  <si>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</si>
  <si>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</si>
  <si>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</si>
  <si>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</si>
  <si>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</si>
  <si>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</si>
  <si>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</si>
  <si>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</si>
  <si>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</si>
  <si>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</si>
  <si>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</si>
  <si>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</si>
  <si>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</si>
  <si>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</si>
  <si>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</si>
  <si>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</si>
  <si>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</si>
  <si>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</si>
  <si>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</si>
  <si>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</si>
  <si>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</si>
  <si>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</si>
  <si>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</si>
  <si>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</si>
  <si>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</si>
  <si>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</si>
  <si>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</si>
  <si>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</si>
  <si>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</si>
  <si>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</si>
  <si>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</si>
  <si>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</si>
  <si>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</si>
  <si>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</si>
  <si>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</si>
  <si>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</si>
  <si>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</si>
  <si>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</si>
  <si>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</si>
  <si>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</si>
  <si>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</si>
  <si>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</si>
  <si>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</si>
  <si>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</si>
  <si>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</si>
  <si>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</si>
  <si>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</si>
  <si>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</si>
  <si>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</si>
  <si>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</si>
  <si>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</si>
  <si>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</si>
  <si>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</si>
  <si>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</si>
  <si>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</si>
  <si>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</si>
  <si>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</si>
  <si>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</si>
  <si>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</si>
  <si>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</si>
  <si>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</si>
  <si>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</si>
  <si>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</si>
  <si>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</si>
  <si>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</si>
  <si>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</si>
  <si>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</si>
  <si>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</si>
  <si>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</si>
  <si>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</si>
  <si>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</si>
  <si>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</si>
  <si>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</si>
  <si>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</si>
  <si>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</si>
  <si>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</si>
  <si>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</si>
  <si>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</si>
  <si>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</si>
  <si>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</si>
  <si>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</si>
  <si>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</si>
  <si>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</si>
  <si>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</si>
  <si>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</si>
  <si>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</si>
  <si>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</si>
  <si>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</si>
  <si>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</si>
  <si>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</si>
  <si>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</si>
  <si>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</si>
  <si>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</si>
  <si>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</si>
  <si>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</si>
  <si>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</si>
  <si>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</si>
  <si>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</si>
  <si>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</si>
  <si>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</si>
  <si>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</si>
  <si>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</si>
  <si>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</si>
  <si>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</si>
  <si>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</si>
  <si>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</si>
  <si>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</si>
  <si>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</si>
  <si>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</si>
  <si>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</si>
  <si>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</si>
  <si>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</si>
  <si>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</si>
  <si>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</si>
  <si>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</si>
  <si>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</si>
  <si>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</si>
  <si>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</si>
  <si>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</si>
  <si>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</si>
  <si>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</si>
  <si>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</si>
  <si>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</si>
  <si>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</si>
  <si>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</si>
  <si>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</si>
  <si>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</si>
  <si>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</si>
  <si>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</si>
  <si>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</si>
  <si>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</si>
  <si>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</si>
  <si>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</si>
  <si>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</si>
  <si>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</si>
  <si>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</si>
  <si>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</si>
  <si>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</si>
  <si>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</si>
  <si>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</si>
  <si>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</si>
  <si>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</si>
  <si>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</si>
  <si>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</si>
  <si>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</si>
  <si>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</si>
  <si>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</si>
  <si>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</si>
  <si>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</si>
  <si>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</si>
  <si>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</si>
  <si>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</si>
  <si>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</si>
  <si>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</si>
  <si>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</si>
  <si>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</si>
  <si>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</si>
  <si>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</si>
  <si>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</si>
  <si>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</si>
  <si>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</si>
  <si>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</si>
  <si>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</si>
  <si>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</si>
  <si>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</si>
  <si>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</si>
  <si>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</si>
  <si>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</si>
  <si>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</si>
  <si>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</si>
  <si>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</si>
  <si>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</si>
  <si>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</si>
  <si>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</si>
  <si>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</si>
  <si>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</si>
  <si>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</si>
  <si>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</si>
  <si>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</si>
  <si>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</si>
  <si>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</si>
  <si>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</si>
  <si>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</si>
  <si>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</si>
  <si>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</si>
  <si>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</si>
  <si>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</si>
  <si>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</si>
  <si>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</si>
  <si>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</si>
  <si>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</si>
  <si>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</si>
  <si>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</si>
  <si>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</si>
  <si>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</si>
  <si>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</si>
  <si>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</si>
  <si>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</si>
  <si>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</si>
  <si>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</si>
  <si>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</si>
  <si>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</si>
  <si>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</si>
  <si>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</si>
  <si>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</si>
  <si>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</si>
  <si>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</si>
  <si>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</si>
  <si>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</si>
  <si>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</si>
  <si>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</si>
  <si>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</si>
  <si>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</si>
  <si>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</si>
  <si>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</si>
  <si>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</si>
  <si>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</si>
  <si>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</si>
  <si>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</si>
  <si>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</si>
  <si>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</si>
  <si>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</si>
  <si>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</si>
  <si>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</si>
  <si>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</si>
  <si>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</si>
  <si>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</si>
  <si>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</si>
  <si>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</si>
  <si>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</si>
  <si>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</si>
  <si>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</si>
  <si>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</si>
  <si>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</si>
  <si>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</si>
  <si>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</si>
  <si>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</si>
  <si>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</si>
  <si>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</si>
  <si>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</si>
  <si>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</si>
  <si>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</si>
  <si>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</si>
  <si>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</si>
  <si>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</si>
  <si>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</si>
  <si>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</si>
  <si>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</si>
  <si>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</si>
  <si>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</si>
  <si>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</si>
  <si>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</si>
  <si>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</si>
  <si>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</si>
  <si>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</si>
  <si>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</si>
  <si>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</si>
  <si>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</si>
  <si>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</si>
  <si>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</si>
  <si>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</si>
  <si>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</si>
  <si>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</si>
  <si>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</si>
  <si>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</si>
  <si>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</si>
  <si>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</si>
  <si>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</si>
  <si>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</si>
  <si>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</si>
  <si>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</si>
  <si>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</si>
  <si>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</si>
  <si>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</si>
  <si>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</si>
  <si>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</si>
  <si>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</si>
  <si>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</si>
  <si>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</si>
  <si>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</si>
  <si>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</si>
  <si>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</si>
  <si>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</si>
  <si>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</si>
  <si>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</si>
  <si>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</si>
  <si>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</si>
  <si>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</si>
  <si>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</si>
  <si>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</si>
  <si>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</si>
  <si>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</si>
  <si>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</si>
  <si>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</si>
  <si>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</si>
  <si>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</si>
  <si>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</si>
  <si>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</si>
  <si>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</si>
  <si>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</si>
  <si>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</si>
  <si>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</si>
  <si>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</si>
  <si>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</si>
  <si>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</si>
  <si>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</si>
  <si>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</si>
  <si>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</si>
  <si>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</si>
  <si>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</si>
  <si>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</si>
  <si>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</si>
  <si>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</si>
  <si>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</si>
  <si>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</si>
  <si>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</si>
  <si>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</si>
  <si>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</si>
  <si>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</si>
  <si>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</si>
  <si>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</si>
  <si>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</si>
  <si>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</si>
  <si>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</si>
  <si>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</si>
  <si>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</si>
  <si>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</si>
  <si>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</si>
  <si>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</si>
  <si>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</si>
  <si>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</si>
  <si>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</si>
  <si>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</si>
  <si>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</si>
  <si>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</si>
  <si>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</si>
  <si>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</si>
  <si>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</si>
  <si>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</si>
  <si>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</si>
  <si>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</si>
  <si>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</si>
  <si>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</si>
  <si>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</si>
  <si>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</si>
  <si>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</si>
  <si>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</si>
  <si>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</si>
  <si>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</si>
  <si>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</si>
  <si>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</si>
  <si>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</si>
  <si>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</si>
  <si>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</si>
  <si>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</si>
  <si>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</si>
  <si>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</si>
  <si>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</si>
  <si>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</si>
  <si>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</si>
  <si>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</si>
  <si>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</si>
  <si>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</si>
  <si>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</si>
  <si>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</si>
  <si>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</si>
  <si>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</si>
  <si>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</si>
  <si>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</si>
  <si>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</si>
  <si>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</si>
  <si>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</si>
  <si>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</si>
  <si>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</si>
  <si>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</si>
  <si>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</si>
  <si>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</si>
  <si>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</si>
  <si>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</si>
  <si>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</si>
  <si>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</si>
  <si>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</si>
  <si>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</si>
  <si>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</si>
  <si>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</si>
  <si>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</si>
  <si>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</si>
  <si>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</si>
  <si>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</si>
  <si>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</si>
  <si>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</si>
  <si>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</si>
  <si>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</si>
  <si>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</si>
  <si>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</si>
  <si>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</si>
  <si>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</si>
  <si>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</si>
  <si>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</si>
  <si>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</si>
  <si>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</si>
  <si>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</si>
  <si>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</si>
  <si>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</si>
  <si>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</si>
  <si>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</si>
  <si>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</si>
  <si>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</si>
  <si>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</si>
  <si>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</si>
  <si>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</si>
  <si>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</si>
  <si>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</si>
  <si>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</si>
  <si>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</si>
  <si>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</si>
  <si>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</si>
  <si>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</si>
  <si>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</si>
  <si>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</si>
  <si>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</si>
  <si>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</si>
  <si>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</si>
  <si>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</si>
  <si>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</si>
  <si>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</si>
  <si>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</si>
  <si>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</si>
  <si>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</si>
  <si>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</si>
  <si>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</si>
  <si>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</si>
  <si>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</si>
  <si>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</si>
  <si>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</si>
  <si>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</si>
  <si>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</si>
  <si>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</si>
  <si>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</si>
  <si>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</si>
  <si>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</si>
  <si>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</si>
  <si>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</si>
  <si>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</si>
  <si>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</si>
  <si>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</si>
  <si>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</si>
  <si>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</si>
  <si>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</si>
  <si>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</si>
  <si>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</si>
  <si>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</si>
  <si>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</si>
  <si>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</si>
  <si>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</si>
  <si>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</si>
  <si>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</si>
  <si>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</si>
  <si>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</si>
  <si>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</si>
  <si>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</si>
  <si>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</si>
  <si>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</si>
  <si>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</si>
  <si>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</si>
  <si>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</si>
  <si>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</si>
  <si>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</si>
  <si>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</si>
  <si>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</si>
  <si>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</si>
  <si>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</si>
  <si>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</si>
  <si>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</si>
  <si>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</si>
  <si>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</si>
  <si>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</si>
  <si>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</si>
  <si>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</si>
  <si>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</si>
  <si>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</si>
  <si>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</si>
  <si>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</si>
  <si>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</si>
  <si>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</si>
  <si>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</si>
  <si>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</si>
  <si>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</si>
  <si>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</si>
  <si>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</si>
  <si>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</si>
  <si>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</si>
  <si>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</si>
  <si>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</si>
  <si>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</si>
  <si>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</si>
  <si>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</si>
  <si>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</si>
  <si>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</si>
  <si>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</si>
  <si>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</si>
  <si>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</si>
  <si>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</si>
  <si>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</si>
  <si>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</si>
  <si>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</si>
  <si>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</si>
  <si>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</si>
  <si>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</si>
  <si>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</si>
  <si>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</si>
  <si>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</si>
  <si>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</si>
  <si>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</si>
  <si>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</si>
  <si>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</si>
  <si>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</si>
  <si>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</si>
  <si>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</si>
  <si>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</si>
  <si>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</si>
  <si>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</si>
  <si>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</si>
  <si>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</si>
  <si>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</si>
  <si>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</si>
  <si>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</si>
  <si>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</si>
  <si>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</si>
  <si>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</si>
  <si>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</si>
  <si>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</si>
  <si>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</si>
  <si>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</si>
  <si>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</si>
  <si>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</si>
  <si>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</si>
  <si>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</si>
  <si>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</si>
  <si>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</si>
  <si>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</si>
  <si>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</si>
  <si>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</si>
  <si>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</si>
  <si>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</si>
  <si>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</si>
  <si>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</si>
  <si>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</si>
  <si>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</si>
  <si>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</si>
  <si>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</si>
  <si>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</si>
  <si>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</si>
  <si>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</si>
  <si>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</si>
  <si>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</si>
  <si>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</si>
  <si>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</si>
  <si>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</si>
  <si>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</si>
  <si>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</si>
  <si>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</si>
  <si>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</si>
  <si>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</si>
  <si>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</si>
  <si>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</si>
  <si>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</si>
  <si>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</si>
  <si>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</si>
  <si>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</si>
  <si>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</si>
  <si>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</si>
  <si>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</si>
  <si>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</si>
  <si>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</si>
  <si>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</si>
  <si>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</si>
  <si>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</si>
  <si>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</si>
  <si>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</si>
  <si>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</si>
  <si>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</si>
  <si>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</si>
  <si>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</si>
  <si>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</si>
  <si>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</si>
  <si>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</si>
  <si>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</si>
  <si>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</si>
  <si>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</si>
  <si>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</si>
  <si>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</si>
  <si>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</si>
  <si>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</si>
  <si>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</si>
  <si>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</si>
  <si>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</si>
  <si>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</si>
  <si>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</si>
  <si>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</si>
  <si>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</si>
  <si>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</si>
  <si>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</si>
  <si>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</si>
  <si>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</si>
  <si>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</si>
  <si>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</si>
  <si>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</si>
  <si>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</si>
  <si>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</si>
  <si>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</si>
  <si>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</si>
  <si>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</si>
  <si>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</si>
  <si>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</si>
  <si>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</si>
  <si>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</si>
  <si>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</si>
  <si>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</si>
  <si>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</si>
  <si>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</si>
  <si>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</si>
  <si>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</si>
  <si>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</si>
  <si>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</si>
  <si>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</si>
  <si>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</si>
  <si>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</si>
  <si>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</si>
  <si>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</si>
  <si>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</si>
  <si>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</si>
  <si>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</si>
  <si>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</si>
  <si>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</si>
  <si>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</si>
  <si>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</si>
  <si>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</si>
  <si>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</si>
  <si>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</si>
  <si>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</si>
  <si>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</si>
  <si>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</si>
  <si>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</si>
  <si>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</si>
  <si>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</si>
  <si>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</si>
  <si>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</si>
  <si>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</si>
  <si>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</si>
  <si>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</si>
  <si>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</si>
  <si>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</si>
  <si>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</si>
  <si>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</si>
  <si>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</si>
  <si>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</si>
  <si>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</si>
  <si>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</si>
  <si>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</si>
  <si>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</si>
  <si>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</si>
  <si>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</si>
  <si>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</si>
  <si>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</si>
  <si>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</si>
  <si>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</si>
  <si>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</si>
  <si>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</si>
  <si>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</si>
  <si>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</si>
  <si>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</si>
  <si>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</si>
  <si>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</si>
  <si>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</si>
  <si>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</si>
  <si>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</si>
  <si>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</si>
  <si>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</si>
  <si>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</si>
  <si>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</si>
  <si>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</si>
  <si>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</si>
  <si>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</si>
  <si>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</si>
  <si>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</si>
  <si>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</si>
  <si>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</si>
  <si>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</si>
  <si>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</si>
  <si>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</si>
  <si>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</si>
  <si>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</si>
  <si>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</si>
  <si>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</si>
  <si>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</si>
  <si>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</si>
  <si>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</si>
  <si>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</si>
  <si>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</si>
  <si>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</si>
  <si>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</si>
  <si>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</si>
  <si>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</si>
  <si>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</si>
  <si>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</si>
  <si>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</si>
  <si>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</si>
  <si>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</si>
  <si>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</si>
  <si>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</si>
  <si>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</si>
  <si>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</si>
  <si>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</si>
  <si>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</si>
  <si>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</si>
  <si>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</si>
  <si>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</si>
  <si>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</si>
  <si>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</si>
  <si>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</si>
  <si>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</si>
  <si>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</si>
  <si>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</si>
  <si>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</si>
  <si>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</si>
  <si>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</si>
  <si>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</si>
  <si>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</si>
  <si>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</si>
  <si>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</si>
  <si>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</si>
  <si>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</si>
  <si>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</si>
  <si>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</si>
  <si>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</si>
  <si>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</si>
  <si>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</si>
  <si>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</si>
  <si>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</si>
  <si>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</si>
  <si>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</si>
  <si>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</si>
  <si>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</si>
  <si>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</si>
  <si>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</si>
  <si>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</si>
  <si>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</si>
  <si>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</si>
  <si>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</si>
  <si>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</si>
  <si>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</si>
  <si>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</si>
  <si>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</si>
  <si>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</si>
  <si>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</si>
  <si>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</si>
  <si>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</si>
  <si>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</si>
  <si>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</si>
  <si>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</si>
  <si>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</si>
  <si>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</si>
  <si>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</si>
  <si>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</si>
  <si>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</si>
  <si>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</si>
  <si>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</si>
  <si>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</si>
  <si>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</si>
  <si>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</si>
  <si>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</si>
  <si>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</si>
  <si>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</si>
  <si>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</si>
  <si>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</si>
  <si>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</si>
  <si>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</si>
  <si>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</si>
  <si>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</si>
  <si>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</si>
  <si>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</si>
  <si>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</si>
  <si>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</si>
  <si>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</si>
  <si>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</si>
  <si>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</si>
  <si>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</si>
  <si>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</si>
  <si>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</si>
  <si>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</si>
  <si>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</si>
  <si>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</si>
  <si>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</si>
  <si>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</si>
  <si>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</si>
  <si>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</si>
  <si>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</si>
  <si>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</si>
  <si>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</si>
  <si>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</si>
  <si>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</si>
  <si>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</si>
  <si>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</si>
  <si>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</si>
  <si>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</si>
  <si>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</si>
  <si>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</si>
  <si>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</si>
  <si>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</si>
  <si>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</si>
  <si>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</si>
  <si>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</si>
  <si>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</si>
  <si>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</si>
  <si>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</si>
  <si>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</si>
  <si>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</si>
  <si>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</si>
  <si>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</si>
  <si>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</si>
  <si>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</si>
  <si>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</si>
  <si>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</si>
  <si>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</si>
  <si>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</si>
  <si>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</si>
  <si>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</si>
  <si>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</si>
  <si>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</si>
  <si>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</si>
  <si>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</si>
  <si>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</si>
  <si>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</si>
  <si>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</si>
  <si>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</si>
  <si>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</si>
  <si>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</si>
  <si>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</si>
  <si>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</si>
  <si>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</si>
  <si>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</si>
  <si>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</si>
  <si>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</si>
  <si>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</si>
  <si>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</si>
  <si>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</si>
  <si>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</si>
  <si>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</si>
  <si>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</si>
  <si>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</si>
  <si>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</si>
  <si>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</si>
  <si>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</si>
  <si>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</si>
  <si>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</si>
  <si>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</si>
  <si>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</si>
  <si>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</si>
  <si>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</si>
  <si>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</si>
  <si>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</si>
  <si>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</si>
  <si>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</si>
  <si>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</si>
  <si>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</si>
  <si>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</si>
  <si>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</si>
  <si>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</si>
  <si>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</si>
  <si>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</si>
  <si>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</si>
  <si>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</si>
  <si>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</si>
  <si>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</si>
  <si>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</si>
  <si>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</si>
  <si>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</si>
  <si>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</si>
  <si>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</si>
  <si>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</si>
  <si>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</si>
  <si>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</si>
  <si>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</si>
  <si>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</si>
  <si>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</si>
  <si>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</si>
  <si>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</si>
  <si>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</si>
  <si>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</si>
  <si>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</si>
  <si>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</si>
  <si>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</si>
  <si>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</si>
  <si>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</si>
  <si>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</si>
  <si>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</si>
  <si>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</si>
  <si>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</si>
  <si>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</si>
  <si>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</si>
  <si>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</si>
  <si>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</si>
  <si>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</si>
  <si>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</si>
  <si>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</si>
  <si>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</si>
  <si>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</si>
  <si>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</si>
  <si>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</si>
  <si>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</si>
  <si>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</si>
  <si>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</si>
  <si>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</si>
  <si>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</si>
  <si>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</si>
  <si>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</si>
  <si>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</si>
  <si>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</si>
  <si>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</si>
  <si>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</si>
  <si>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</si>
  <si>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</si>
  <si>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</si>
  <si>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</si>
  <si>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</si>
  <si>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</si>
  <si>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</si>
  <si>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</si>
  <si>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</si>
  <si>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</si>
  <si>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</si>
  <si>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</si>
  <si>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</si>
  <si>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</si>
  <si>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</si>
  <si>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</si>
  <si>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</si>
  <si>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</si>
  <si>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</si>
  <si>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</si>
  <si>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</si>
  <si>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</si>
  <si>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</si>
  <si>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</si>
  <si>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</si>
  <si>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</si>
  <si>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</si>
  <si>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</si>
  <si>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</si>
  <si>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</si>
  <si>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</si>
  <si>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</si>
  <si>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</si>
  <si>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</si>
  <si>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</si>
  <si>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</si>
  <si>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</si>
  <si>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</si>
  <si>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</si>
  <si>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</si>
  <si>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</si>
  <si>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</si>
  <si>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</si>
  <si>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</si>
  <si>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</si>
  <si>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</si>
  <si>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</si>
  <si>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</si>
  <si>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</si>
  <si>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</si>
  <si>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</si>
  <si>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</si>
  <si>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</si>
  <si>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</si>
  <si>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</si>
  <si>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</si>
  <si>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</si>
  <si>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</si>
  <si>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</si>
  <si>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</si>
  <si>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</si>
  <si>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</si>
  <si>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</si>
  <si>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</si>
  <si>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</si>
  <si>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</si>
  <si>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</si>
  <si>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</si>
  <si>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</si>
  <si>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</si>
  <si>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</si>
  <si>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</si>
  <si>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</si>
  <si>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</si>
  <si>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</si>
  <si>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</si>
  <si>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</si>
  <si>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</si>
  <si>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</si>
  <si>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</si>
  <si>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</si>
  <si>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</si>
  <si>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</si>
  <si>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</si>
  <si>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</si>
  <si>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</si>
  <si>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</si>
  <si>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</si>
  <si>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</si>
  <si>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</si>
  <si>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</si>
  <si>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</si>
  <si>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</si>
  <si>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</si>
  <si>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</si>
  <si>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</si>
  <si>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</si>
  <si>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</si>
  <si>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</si>
  <si>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</si>
  <si>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</si>
  <si>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</si>
  <si>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</si>
  <si>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</si>
  <si>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</si>
  <si>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</si>
  <si>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</si>
  <si>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</si>
  <si>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</si>
  <si>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</si>
  <si>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</si>
  <si>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</si>
  <si>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</si>
  <si>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</si>
  <si>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</si>
  <si>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</si>
  <si>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</si>
  <si>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</si>
  <si>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</si>
  <si>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</si>
  <si>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</si>
  <si>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</si>
  <si>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</si>
  <si>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</si>
  <si>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</si>
  <si>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</si>
  <si>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</si>
  <si>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</si>
  <si>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</si>
  <si>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</si>
  <si>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</si>
  <si>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</si>
  <si>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</si>
  <si>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</si>
  <si>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</si>
  <si>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</si>
  <si>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</si>
  <si>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</si>
  <si>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</si>
  <si>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</si>
  <si>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</si>
  <si>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</si>
  <si>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</si>
  <si>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</si>
  <si>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</si>
  <si>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</si>
  <si>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</si>
  <si>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</si>
  <si>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</si>
  <si>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</si>
  <si>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</si>
  <si>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</si>
  <si>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</si>
  <si>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</si>
  <si>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</si>
  <si>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</si>
  <si>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</si>
  <si>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</si>
  <si>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</si>
  <si>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</si>
  <si>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</si>
  <si>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</si>
  <si>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</si>
  <si>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</si>
  <si>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</si>
  <si>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</si>
  <si>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</si>
  <si>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</si>
  <si>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</si>
  <si>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</si>
  <si>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</si>
  <si>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</si>
  <si>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</si>
  <si>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</si>
  <si>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</si>
  <si>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</si>
  <si>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</si>
  <si>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</si>
  <si>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</si>
  <si>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</si>
  <si>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</si>
  <si>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</si>
  <si>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</si>
  <si>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</si>
  <si>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</si>
  <si>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</si>
  <si>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</si>
  <si>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</si>
  <si>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</si>
  <si>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</si>
  <si>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</si>
  <si>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</si>
  <si>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</si>
  <si>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</si>
  <si>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</si>
  <si>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</si>
  <si>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</si>
  <si>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</si>
  <si>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</si>
  <si>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</si>
  <si>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</si>
  <si>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</si>
  <si>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</si>
  <si>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</si>
  <si>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</si>
  <si>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</si>
  <si>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</si>
  <si>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</si>
  <si>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</si>
  <si>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</si>
  <si>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</si>
  <si>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</si>
  <si>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</si>
  <si>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</si>
  <si>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</si>
  <si>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</si>
  <si>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</si>
  <si>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</si>
  <si>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</si>
  <si>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</si>
  <si>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</si>
  <si>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</si>
  <si>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</si>
  <si>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</si>
  <si>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</si>
  <si>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</si>
  <si>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</si>
  <si>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</si>
  <si>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</si>
  <si>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</si>
  <si>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</si>
  <si>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</si>
  <si>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</si>
  <si>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</si>
  <si>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</si>
  <si>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</si>
  <si>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</si>
  <si>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</si>
  <si>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</si>
  <si>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</si>
  <si>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</si>
  <si>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</si>
  <si>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</si>
  <si>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</si>
  <si>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</si>
  <si>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</si>
  <si>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</si>
  <si>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</si>
  <si>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</si>
  <si>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</si>
  <si>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</si>
  <si>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</si>
  <si>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</si>
  <si>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</si>
  <si>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</si>
  <si>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</si>
  <si>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</si>
  <si>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</si>
  <si>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</si>
  <si>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</si>
  <si>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</si>
  <si>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</si>
  <si>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</si>
  <si>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</si>
  <si>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</si>
  <si>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</si>
  <si>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</si>
  <si>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</si>
  <si>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</si>
  <si>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</si>
  <si>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</si>
  <si>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</si>
  <si>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</si>
  <si>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</si>
  <si>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</si>
  <si>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</si>
  <si>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</si>
  <si>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</si>
  <si>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</si>
  <si>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</si>
  <si>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</si>
  <si>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</si>
  <si>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</si>
  <si>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</si>
  <si>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</si>
  <si>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</si>
  <si>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</si>
  <si>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</si>
  <si>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</si>
  <si>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</si>
  <si>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</si>
  <si>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</si>
  <si>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</si>
  <si>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</si>
  <si>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</si>
  <si>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</si>
  <si>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</si>
  <si>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</si>
  <si>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</si>
  <si>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</si>
  <si>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</si>
  <si>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</si>
  <si>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</si>
  <si>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</si>
  <si>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</si>
  <si>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</si>
  <si>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</si>
  <si>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</si>
  <si>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</si>
  <si>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</si>
  <si>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</si>
  <si>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</si>
  <si>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</si>
  <si>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</si>
  <si>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</si>
  <si>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</si>
  <si>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</si>
  <si>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</si>
  <si>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</si>
  <si>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</si>
  <si>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</si>
  <si>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</si>
  <si>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</si>
  <si>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</si>
  <si>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</si>
  <si>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</si>
  <si>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</si>
  <si>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</si>
  <si>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</si>
  <si>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</si>
  <si>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</si>
  <si>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</si>
  <si>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</si>
  <si>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</si>
  <si>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</si>
  <si>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</si>
  <si>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</si>
  <si>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</si>
  <si>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</si>
  <si>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</si>
  <si>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</si>
  <si>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</si>
  <si>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</si>
  <si>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</si>
  <si>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</si>
  <si>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</si>
  <si>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</si>
  <si>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</si>
  <si>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</si>
  <si>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</si>
  <si>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</si>
  <si>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</si>
  <si>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</si>
  <si>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</si>
  <si>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</si>
  <si>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</si>
  <si>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</si>
  <si>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</si>
  <si>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</si>
  <si>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</si>
  <si>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</si>
  <si>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</si>
  <si>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</si>
  <si>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</si>
  <si>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</si>
  <si>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</si>
  <si>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</si>
  <si>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</si>
  <si>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</si>
  <si>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</si>
  <si>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</si>
  <si>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</si>
  <si>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</si>
  <si>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</si>
  <si>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</si>
  <si>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</si>
  <si>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</si>
  <si>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</si>
  <si>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</si>
  <si>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</si>
  <si>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</si>
  <si>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</si>
  <si>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</si>
  <si>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</si>
  <si>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</si>
  <si>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</si>
  <si>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</si>
  <si>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</si>
  <si>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</si>
  <si>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</si>
  <si>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</si>
  <si>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</si>
  <si>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</si>
  <si>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</si>
  <si>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</si>
  <si>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</si>
  <si>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</si>
  <si>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</si>
  <si>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</si>
  <si>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</si>
  <si>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</si>
  <si>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</si>
  <si>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</si>
  <si>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</si>
  <si>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</si>
  <si>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</si>
  <si>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</si>
  <si>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</si>
  <si>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</si>
  <si>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</si>
  <si>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</si>
  <si>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</si>
  <si>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</si>
  <si>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</si>
  <si>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</si>
  <si>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</si>
  <si>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</si>
  <si>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</si>
  <si>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</si>
  <si>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</si>
  <si>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</si>
  <si>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</si>
  <si>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</si>
  <si>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</si>
  <si>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</si>
  <si>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</si>
  <si>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</si>
  <si>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</si>
  <si>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</si>
  <si>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</si>
  <si>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</si>
  <si>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</si>
  <si>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</si>
  <si>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</si>
  <si>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</si>
  <si>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</si>
  <si>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</si>
  <si>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</si>
  <si>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</si>
  <si>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</si>
  <si>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</si>
  <si>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</si>
  <si>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</si>
  <si>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</si>
  <si>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</si>
  <si>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</si>
  <si>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</si>
  <si>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</si>
  <si>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</si>
  <si>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</si>
  <si>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</si>
  <si>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</si>
  <si>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</si>
  <si>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</si>
  <si>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</si>
  <si>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</si>
  <si>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</si>
  <si>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</si>
  <si>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</si>
  <si>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</si>
  <si>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</si>
  <si>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</si>
  <si>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</si>
  <si>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</si>
  <si>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</si>
  <si>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</si>
  <si>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</si>
  <si>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</si>
  <si>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</si>
  <si>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</si>
  <si>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</si>
  <si>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</si>
  <si>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</si>
  <si>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</si>
  <si>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</si>
  <si>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</si>
  <si>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</si>
  <si>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</si>
  <si>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</si>
  <si>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</si>
  <si>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</si>
  <si>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</si>
  <si>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</si>
  <si>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</si>
  <si>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</si>
  <si>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</si>
  <si>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</si>
  <si>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</si>
  <si>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</si>
  <si>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</si>
  <si>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</si>
  <si>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</si>
  <si>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</si>
  <si>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</si>
  <si>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</si>
  <si>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</si>
  <si>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</si>
  <si>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</si>
  <si>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</si>
  <si>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</si>
  <si>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</si>
  <si>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</si>
  <si>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</si>
  <si>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</si>
  <si>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</si>
  <si>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</si>
  <si>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</si>
  <si>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</si>
  <si>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</si>
  <si>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</si>
  <si>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</si>
  <si>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</si>
  <si>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</si>
  <si>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</si>
  <si>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</si>
  <si>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</si>
  <si>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</si>
  <si>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</si>
  <si>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</si>
  <si>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</si>
  <si>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</si>
  <si>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</si>
  <si>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</si>
  <si>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</si>
  <si>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</si>
  <si>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</si>
  <si>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</si>
  <si>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</si>
  <si>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</si>
  <si>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</si>
  <si>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</si>
  <si>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</si>
  <si>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</si>
  <si>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</si>
  <si>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</si>
  <si>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</si>
  <si>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</si>
  <si>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</si>
  <si>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</si>
  <si>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</si>
  <si>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</si>
  <si>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</si>
  <si>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</si>
  <si>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</si>
  <si>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</si>
  <si>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</si>
  <si>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</si>
  <si>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</si>
  <si>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</si>
  <si>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</si>
  <si>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</si>
  <si>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</si>
  <si>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</si>
  <si>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</si>
  <si>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</si>
  <si>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</si>
  <si>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</si>
  <si>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</si>
  <si>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</si>
  <si>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</si>
  <si>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</si>
  <si>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</si>
  <si>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</si>
  <si>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</si>
  <si>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</si>
  <si>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</si>
  <si>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</si>
  <si>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</si>
  <si>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</si>
  <si>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</si>
  <si>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</si>
  <si>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</si>
  <si>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</si>
  <si>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</si>
  <si>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</si>
  <si>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</si>
  <si>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</si>
  <si>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</si>
  <si>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</si>
  <si>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</si>
  <si>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</si>
  <si>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</si>
  <si>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</si>
  <si>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</si>
  <si>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</si>
  <si>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</si>
  <si>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</si>
  <si>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</si>
  <si>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</si>
  <si>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</si>
  <si>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</si>
  <si>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</si>
  <si>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</si>
  <si>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</si>
  <si>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</si>
  <si>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</si>
  <si>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</si>
  <si>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</si>
  <si>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</si>
  <si>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</si>
  <si>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</si>
  <si>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</si>
  <si>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</si>
  <si>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</si>
  <si>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</si>
  <si>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</si>
  <si>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</si>
  <si>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</si>
  <si>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</si>
  <si>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</si>
  <si>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</si>
  <si>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</si>
  <si>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</si>
  <si>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</si>
  <si>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</si>
  <si>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</si>
  <si>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</si>
  <si>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</si>
  <si>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</si>
  <si>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</si>
  <si>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</si>
  <si>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</si>
  <si>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</si>
  <si>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</si>
  <si>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</si>
  <si>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</si>
  <si>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</si>
  <si>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</si>
  <si>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</si>
  <si>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</si>
  <si>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</si>
  <si>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</si>
  <si>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</si>
  <si>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</si>
  <si>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</si>
  <si>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</si>
  <si>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</si>
  <si>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</si>
  <si>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</si>
  <si>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</si>
  <si>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</si>
  <si>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</si>
  <si>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</si>
  <si>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</si>
  <si>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</si>
  <si>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</si>
  <si>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</si>
  <si>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</si>
  <si>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</si>
  <si>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</si>
  <si>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</si>
  <si>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</si>
  <si>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</si>
  <si>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</si>
  <si>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</si>
  <si>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</si>
  <si>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</si>
  <si>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</si>
  <si>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</si>
  <si>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</si>
  <si>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</si>
  <si>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</si>
  <si>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</si>
  <si>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</si>
  <si>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</si>
  <si>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</si>
  <si>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</si>
  <si>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</si>
  <si>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</si>
  <si>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</si>
  <si>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</si>
  <si>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</si>
  <si>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</si>
  <si>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</si>
  <si>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</si>
  <si>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</si>
  <si>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</si>
  <si>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</si>
  <si>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</si>
  <si>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</si>
  <si>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</si>
  <si>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</si>
  <si>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</si>
  <si>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</si>
  <si>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</si>
  <si>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</si>
  <si>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</si>
  <si>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</si>
  <si>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</si>
  <si>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</si>
  <si>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</si>
  <si>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</si>
  <si>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</si>
  <si>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</si>
  <si>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</si>
  <si>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</si>
  <si>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</si>
  <si>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</si>
  <si>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</si>
  <si>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</si>
  <si>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</si>
  <si>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</si>
  <si>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</si>
  <si>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</si>
  <si>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</si>
  <si>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</si>
  <si>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</si>
  <si>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</si>
  <si>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</si>
  <si>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</si>
  <si>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</si>
  <si>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</si>
  <si>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</si>
  <si>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</si>
  <si>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</si>
  <si>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</si>
  <si>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</si>
  <si>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</si>
  <si>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</si>
  <si>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</si>
  <si>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</si>
  <si>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</si>
  <si>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</si>
  <si>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</si>
  <si>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</si>
  <si>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</si>
  <si>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</si>
  <si>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</si>
  <si>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</si>
  <si>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</si>
  <si>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</si>
  <si>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</si>
  <si>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</si>
  <si>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</si>
  <si>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</si>
  <si>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</si>
  <si>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</si>
  <si>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</si>
  <si>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</si>
  <si>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</si>
  <si>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</si>
  <si>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</si>
  <si>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</si>
  <si>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</si>
  <si>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</si>
  <si>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</si>
  <si>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</si>
  <si>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</si>
  <si>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</si>
  <si>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</si>
  <si>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</si>
  <si>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</si>
  <si>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</si>
  <si>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</si>
  <si>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</si>
  <si>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</si>
  <si>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</si>
  <si>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</si>
  <si>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</si>
  <si>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</si>
  <si>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</si>
  <si>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</si>
  <si>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</si>
  <si>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</si>
  <si>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</si>
  <si>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</si>
  <si>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</si>
  <si>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</si>
  <si>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</si>
  <si>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</si>
  <si>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</si>
  <si>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</si>
  <si>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</si>
  <si>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</si>
  <si>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</si>
  <si>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</si>
  <si>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</si>
  <si>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</si>
  <si>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</si>
  <si>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</si>
  <si>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</si>
  <si>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</si>
  <si>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</si>
  <si>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</si>
  <si>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</si>
  <si>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</si>
  <si>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</si>
  <si>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</si>
  <si>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</si>
  <si>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</si>
  <si>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</si>
  <si>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</si>
  <si>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</si>
  <si>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</si>
  <si>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</si>
  <si>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</si>
  <si>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</si>
  <si>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</si>
  <si>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</si>
  <si>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</si>
  <si>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</si>
  <si>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</si>
  <si>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</si>
  <si>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</si>
  <si>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</si>
  <si>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</si>
  <si>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</si>
  <si>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</si>
  <si>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</si>
  <si>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</si>
  <si>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</si>
  <si>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</si>
  <si>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</si>
  <si>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</si>
  <si>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</si>
  <si>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</si>
  <si>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</si>
  <si>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</si>
  <si>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</si>
  <si>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</si>
  <si>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</si>
  <si>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</si>
  <si>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</si>
  <si>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</si>
  <si>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</si>
  <si>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</si>
  <si>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</si>
  <si>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</si>
  <si>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</si>
  <si>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</si>
  <si>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</si>
  <si>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</si>
  <si>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</si>
  <si>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</si>
  <si>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</si>
  <si>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</si>
  <si>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</si>
  <si>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</si>
  <si>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</si>
  <si>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</si>
  <si>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</si>
  <si>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</si>
  <si>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</si>
  <si>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</si>
  <si>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</si>
  <si>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</si>
  <si>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</si>
  <si>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</si>
  <si>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</si>
  <si>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</si>
  <si>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</si>
  <si>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</si>
  <si>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</si>
  <si>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</si>
  <si>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</si>
  <si>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</si>
  <si>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</si>
  <si>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</si>
  <si>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</si>
  <si>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</si>
  <si>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</si>
  <si>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</si>
  <si>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</si>
  <si>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</si>
  <si>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</si>
  <si>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</si>
  <si>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</si>
  <si>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</si>
  <si>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</si>
  <si>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</si>
  <si>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</si>
  <si>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</si>
  <si>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</si>
  <si>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</si>
  <si>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</si>
  <si>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</si>
  <si>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</si>
  <si>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</si>
  <si>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</si>
  <si>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</si>
  <si>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</si>
  <si>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</si>
  <si>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</si>
  <si>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</si>
  <si>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</si>
  <si>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</si>
  <si>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</si>
  <si>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</si>
  <si>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</si>
  <si>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</si>
  <si>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</si>
  <si>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</si>
  <si>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</si>
  <si>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</si>
  <si>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</si>
  <si>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</si>
  <si>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</si>
  <si>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</si>
  <si>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</si>
  <si>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</si>
  <si>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</si>
  <si>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</si>
  <si>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</si>
  <si>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</si>
  <si>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</si>
  <si>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</si>
  <si>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</si>
  <si>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</si>
  <si>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</si>
  <si>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</si>
  <si>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</si>
  <si>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</si>
  <si>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</si>
  <si>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</si>
  <si>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</si>
  <si>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</si>
  <si>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</si>
  <si>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</si>
  <si>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</si>
  <si>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</si>
  <si>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</si>
  <si>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</si>
  <si>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</si>
  <si>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</si>
  <si>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</si>
  <si>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</si>
  <si>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</si>
  <si>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</si>
  <si>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</si>
  <si>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</si>
  <si>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</si>
  <si>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</si>
  <si>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</si>
  <si>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</si>
  <si>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</si>
  <si>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</si>
  <si>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</si>
  <si>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</si>
  <si>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</si>
  <si>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</si>
  <si>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</si>
  <si>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</si>
  <si>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</si>
  <si>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</si>
  <si>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</si>
  <si>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</si>
  <si>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</si>
  <si>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</si>
  <si>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</si>
  <si>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</si>
  <si>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</si>
  <si>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</si>
  <si>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</si>
  <si>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</si>
  <si>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</si>
  <si>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</si>
  <si>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</si>
  <si>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</si>
  <si>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</si>
  <si>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</si>
  <si>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</si>
  <si>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</si>
  <si>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</si>
  <si>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</si>
  <si>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</si>
  <si>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</si>
  <si>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</si>
  <si>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</si>
  <si>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</si>
  <si>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</si>
  <si>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</si>
  <si>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</si>
  <si>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</si>
  <si>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</si>
  <si>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</si>
  <si>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</si>
  <si>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</si>
  <si>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</si>
  <si>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</si>
  <si>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</si>
  <si>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</si>
  <si>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</si>
  <si>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</si>
  <si>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</si>
  <si>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</si>
  <si>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</si>
  <si>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</si>
  <si>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</si>
  <si>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</si>
  <si>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</si>
  <si>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</si>
  <si>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</si>
  <si>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</si>
  <si>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</si>
  <si>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</si>
  <si>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</si>
  <si>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</si>
  <si>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</si>
  <si>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</si>
  <si>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</si>
  <si>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</si>
  <si>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</si>
  <si>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</si>
  <si>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</si>
  <si>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</si>
  <si>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</si>
  <si>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</si>
  <si>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</si>
  <si>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</si>
  <si>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</si>
  <si>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</si>
  <si>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</si>
  <si>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</si>
  <si>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</si>
  <si>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</si>
  <si>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</si>
  <si>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</si>
  <si>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</si>
  <si>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</si>
  <si>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</si>
  <si>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</si>
  <si>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</si>
  <si>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</si>
  <si>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</si>
  <si>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</si>
  <si>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</si>
  <si>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</si>
  <si>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</si>
  <si>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</si>
  <si>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</si>
  <si>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</si>
  <si>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</si>
  <si>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</si>
  <si>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</si>
  <si>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</si>
  <si>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</si>
  <si>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</si>
  <si>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</si>
  <si>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</si>
  <si>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</si>
  <si>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</si>
  <si>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</si>
  <si>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</si>
  <si>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</si>
  <si>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</si>
  <si>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</si>
  <si>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</si>
  <si>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</si>
  <si>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</si>
  <si>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</si>
  <si>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</si>
  <si>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</si>
  <si>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</si>
  <si>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</si>
  <si>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</si>
  <si>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</si>
  <si>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</si>
  <si>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</si>
  <si>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</si>
  <si>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</si>
  <si>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</si>
  <si>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</si>
  <si>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</si>
  <si>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</si>
  <si>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</si>
  <si>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</si>
  <si>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</si>
  <si>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</si>
  <si>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</si>
  <si>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</si>
  <si>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</si>
  <si>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</si>
  <si>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</si>
  <si>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</si>
  <si>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</si>
  <si>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</si>
  <si>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</si>
  <si>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</si>
  <si>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</si>
  <si>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</si>
  <si>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</si>
  <si>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</si>
  <si>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</si>
  <si>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</si>
  <si>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</si>
  <si>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</si>
  <si>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</si>
  <si>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</si>
  <si>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</si>
  <si>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</si>
  <si>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</si>
  <si>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</si>
  <si>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</si>
  <si>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</si>
  <si>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</si>
  <si>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</si>
  <si>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</si>
  <si>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</si>
  <si>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</si>
  <si>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</si>
  <si>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</si>
  <si>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</si>
  <si>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</si>
  <si>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</si>
  <si>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</si>
  <si>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</si>
  <si>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</si>
  <si>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</si>
  <si>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</si>
  <si>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</si>
  <si>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</si>
  <si>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</si>
  <si>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</si>
  <si>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</si>
  <si>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</si>
  <si>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</si>
  <si>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</si>
  <si>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</si>
  <si>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</si>
  <si>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</si>
  <si>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</si>
  <si>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</si>
  <si>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</si>
  <si>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</si>
  <si>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</si>
  <si>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</si>
  <si>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</si>
  <si>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</si>
  <si>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</si>
  <si>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</si>
  <si>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</si>
  <si>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</si>
  <si>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</si>
  <si>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</si>
  <si>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</si>
  <si>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</si>
  <si>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</si>
  <si>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</si>
  <si>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</si>
  <si>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</si>
  <si>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</si>
  <si>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</si>
  <si>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</si>
  <si>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</si>
  <si>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</si>
  <si>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</si>
  <si>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</si>
  <si>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</si>
  <si>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</si>
  <si>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</si>
  <si>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</si>
  <si>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</si>
  <si>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</si>
  <si>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</si>
  <si>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</si>
  <si>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</si>
  <si>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</si>
  <si>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</si>
  <si>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</si>
  <si>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</si>
  <si>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</si>
  <si>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</si>
  <si>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</si>
  <si>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</si>
  <si>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</si>
  <si>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</si>
  <si>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</si>
  <si>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</si>
  <si>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</si>
  <si>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</si>
  <si>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</si>
  <si>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</si>
  <si>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</si>
  <si>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</si>
  <si>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</si>
  <si>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</si>
  <si>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</si>
  <si>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</si>
  <si>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</si>
  <si>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</si>
  <si>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</si>
  <si>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</si>
  <si>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</si>
  <si>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</si>
  <si>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</si>
  <si>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</si>
  <si>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</si>
  <si>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</si>
  <si>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</si>
  <si>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</si>
  <si>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</si>
  <si>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</si>
  <si>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</si>
  <si>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</si>
  <si>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</si>
  <si>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</si>
  <si>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</si>
  <si>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</si>
  <si>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</si>
  <si>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</si>
  <si>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</si>
  <si>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</si>
  <si>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</si>
  <si>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</si>
  <si>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</si>
  <si>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</si>
  <si>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</si>
  <si>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</si>
  <si>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</si>
  <si>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</si>
  <si>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</si>
  <si>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</si>
  <si>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</si>
  <si>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</si>
  <si>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</si>
  <si>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</si>
  <si>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</si>
  <si>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</si>
  <si>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</si>
  <si>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</si>
  <si>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</si>
  <si>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</si>
  <si>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</si>
  <si>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</si>
  <si>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</si>
  <si>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</si>
  <si>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</si>
  <si>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</si>
  <si>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</si>
  <si>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</si>
  <si>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</si>
  <si>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</si>
  <si>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</si>
  <si>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</si>
  <si>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</si>
  <si>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</si>
  <si>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</si>
  <si>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</si>
  <si>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</si>
  <si>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</si>
  <si>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</si>
  <si>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</si>
  <si>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</si>
  <si>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</si>
  <si>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</si>
  <si>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</si>
  <si>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</si>
  <si>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</si>
  <si>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</si>
  <si>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</si>
  <si>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</si>
  <si>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</si>
  <si>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</si>
  <si>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</si>
  <si>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</si>
  <si>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</si>
  <si>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</si>
  <si>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</si>
  <si>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</si>
  <si>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</si>
  <si>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</si>
  <si>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</si>
  <si>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</si>
  <si>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</si>
  <si>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</si>
  <si>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</si>
  <si>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</si>
  <si>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</si>
  <si>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</si>
  <si>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</si>
  <si>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</si>
  <si>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</si>
  <si>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</si>
  <si>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</si>
  <si>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</si>
  <si>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</si>
  <si>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</si>
  <si>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</si>
  <si>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</si>
  <si>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</si>
  <si>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</si>
  <si>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</si>
  <si>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</si>
  <si>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</si>
  <si>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</si>
  <si>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</si>
  <si>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</si>
  <si>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</si>
  <si>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</si>
  <si>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</si>
  <si>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</si>
  <si>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</si>
  <si>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</si>
  <si>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</si>
  <si>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</si>
  <si>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</si>
  <si>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</si>
  <si>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</si>
  <si>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</si>
  <si>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</si>
  <si>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</si>
  <si>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</si>
  <si>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</si>
  <si>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</si>
  <si>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</si>
  <si>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</si>
  <si>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</si>
  <si>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</si>
  <si>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</si>
  <si>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</si>
  <si>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</si>
  <si>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</si>
  <si>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</si>
  <si>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</si>
  <si>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</si>
  <si>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</si>
  <si>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</si>
  <si>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</si>
  <si>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</si>
  <si>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</si>
  <si>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</si>
  <si>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</si>
  <si>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</si>
  <si>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</si>
  <si>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</si>
  <si>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</si>
  <si>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</si>
  <si>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</si>
  <si>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</si>
  <si>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</si>
  <si>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</si>
  <si>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</si>
  <si>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</si>
  <si>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</si>
  <si>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</si>
  <si>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</si>
  <si>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</si>
  <si>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</si>
  <si>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</si>
  <si>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</si>
  <si>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</si>
  <si>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</si>
  <si>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</si>
  <si>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</si>
  <si>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</si>
  <si>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</si>
  <si>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</si>
  <si>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</si>
  <si>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</si>
  <si>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</si>
  <si>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</si>
  <si>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</si>
  <si>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</si>
  <si>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</si>
  <si>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</si>
  <si>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</si>
  <si>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</si>
  <si>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</si>
  <si>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</si>
  <si>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</si>
  <si>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</si>
  <si>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</si>
  <si>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</si>
  <si>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</si>
  <si>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</si>
  <si>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</si>
  <si>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</si>
  <si>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</si>
  <si>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</si>
  <si>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</si>
  <si>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</si>
  <si>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</si>
  <si>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</si>
  <si>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</si>
  <si>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</si>
  <si>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</si>
  <si>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</si>
  <si>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</si>
  <si>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</si>
  <si>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</si>
  <si>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</si>
  <si>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</si>
  <si>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</si>
  <si>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</si>
  <si>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</si>
  <si>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</si>
  <si>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</si>
  <si>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</si>
  <si>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</si>
  <si>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</si>
  <si>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</si>
  <si>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</si>
  <si>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</si>
  <si>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</si>
  <si>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</si>
  <si>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</si>
  <si>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</si>
  <si>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</si>
  <si>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</si>
  <si>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</si>
  <si>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</si>
  <si>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</si>
  <si>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</si>
  <si>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</si>
  <si>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</si>
  <si>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</si>
  <si>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</si>
  <si>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</si>
  <si>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</si>
  <si>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</si>
  <si>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</si>
  <si>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</si>
  <si>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</si>
  <si>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</si>
  <si>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</si>
  <si>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</si>
  <si>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</si>
  <si>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</si>
  <si>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</si>
  <si>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</si>
  <si>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</si>
  <si>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</si>
  <si>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</si>
  <si>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</si>
  <si>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</si>
  <si>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</si>
  <si>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</si>
  <si>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</si>
  <si>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</si>
  <si>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</si>
  <si>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</si>
  <si>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</si>
  <si>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</si>
  <si>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</si>
  <si>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</si>
  <si>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</si>
  <si>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</si>
  <si>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</si>
  <si>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</si>
  <si>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</si>
  <si>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</si>
  <si>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</si>
  <si>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</si>
  <si>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</si>
  <si>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</si>
  <si>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</si>
  <si>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</si>
  <si>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</si>
  <si>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</si>
  <si>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</si>
  <si>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</si>
  <si>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</si>
  <si>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</si>
  <si>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</si>
  <si>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</si>
  <si>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</si>
  <si>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</si>
  <si>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</si>
  <si>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</si>
  <si>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</si>
  <si>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</si>
  <si>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</si>
  <si>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</si>
  <si>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</si>
  <si>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</si>
  <si>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</si>
  <si>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</si>
  <si>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</si>
  <si>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</si>
  <si>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</si>
  <si>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</si>
  <si>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</si>
  <si>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</si>
  <si>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</si>
  <si>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</si>
  <si>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</si>
  <si>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</si>
  <si>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</si>
  <si>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</si>
  <si>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</si>
  <si>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</si>
  <si>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</si>
  <si>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</si>
  <si>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</si>
  <si>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</si>
  <si>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</si>
  <si>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</si>
  <si>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</si>
  <si>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</si>
  <si>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</si>
  <si>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</si>
  <si>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</si>
  <si>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</si>
  <si>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</si>
  <si>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</si>
  <si>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</si>
  <si>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</si>
  <si>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</si>
  <si>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</si>
  <si>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</si>
  <si>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</si>
  <si>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</si>
  <si>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</si>
  <si>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</si>
  <si>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</si>
  <si>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</si>
  <si>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</si>
  <si>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</si>
  <si>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</si>
  <si>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</si>
  <si>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</si>
  <si>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</si>
  <si>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</si>
  <si>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</si>
  <si>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</si>
  <si>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</si>
  <si>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</si>
  <si>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</si>
  <si>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</si>
  <si>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</si>
  <si>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</si>
  <si>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</si>
  <si>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</si>
  <si>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</si>
  <si>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</si>
  <si>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</si>
  <si>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</si>
  <si>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</si>
  <si>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</si>
  <si>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</si>
  <si>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</si>
  <si>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</si>
  <si>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</si>
  <si>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</si>
  <si>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</si>
  <si>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</si>
  <si>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</si>
  <si>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</si>
  <si>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</si>
  <si>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</si>
  <si>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</si>
  <si>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</si>
  <si>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</si>
  <si>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</si>
  <si>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</si>
  <si>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</si>
  <si>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</si>
  <si>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</si>
  <si>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</si>
  <si>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</si>
  <si>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</si>
  <si>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</si>
  <si>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</si>
  <si>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</si>
  <si>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</si>
  <si>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</si>
  <si>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</si>
  <si>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</si>
  <si>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</si>
  <si>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</si>
  <si>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</si>
  <si>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</si>
  <si>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</si>
  <si>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</si>
  <si>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</si>
  <si>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</si>
  <si>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</si>
  <si>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</si>
  <si>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</si>
  <si>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</si>
  <si>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</si>
  <si>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</si>
  <si>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</si>
  <si>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</si>
  <si>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</si>
  <si>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</si>
  <si>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</si>
  <si>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</si>
  <si>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</si>
  <si>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</si>
  <si>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</si>
  <si>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</si>
  <si>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</si>
  <si>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</si>
  <si>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</si>
  <si>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</si>
  <si>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</si>
  <si>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</si>
  <si>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</si>
  <si>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</si>
  <si>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</si>
  <si>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</si>
  <si>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</si>
  <si>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</si>
  <si>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</si>
  <si>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</si>
  <si>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</si>
  <si>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</si>
  <si>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</si>
  <si>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</si>
  <si>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</si>
  <si>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</si>
  <si>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</si>
  <si>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</si>
  <si>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</si>
  <si>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</si>
  <si>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</si>
  <si>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</si>
  <si>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</si>
  <si>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</si>
  <si>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</si>
  <si>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</si>
  <si>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</si>
  <si>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</si>
  <si>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</si>
  <si>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</si>
  <si>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</si>
  <si>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</si>
  <si>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</si>
  <si>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</si>
  <si>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</si>
  <si>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</si>
  <si>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</si>
  <si>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</si>
  <si>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</si>
  <si>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</si>
  <si>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</si>
  <si>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</si>
  <si>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</si>
  <si>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</si>
  <si>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</si>
  <si>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</si>
  <si>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</si>
  <si>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</si>
  <si>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</si>
  <si>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</si>
  <si>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</si>
  <si>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</si>
  <si>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</si>
  <si>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</si>
  <si>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</si>
  <si>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</si>
  <si>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</si>
  <si>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</si>
  <si>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</si>
  <si>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</si>
  <si>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</si>
  <si>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</si>
  <si>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</si>
  <si>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</si>
  <si>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</si>
  <si>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</si>
  <si>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</si>
  <si>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</si>
  <si>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</si>
  <si>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</si>
  <si>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</si>
  <si>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</si>
  <si>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</si>
  <si>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</si>
  <si>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</si>
  <si>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</si>
  <si>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</si>
  <si>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</si>
  <si>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</si>
  <si>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</si>
  <si>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</si>
  <si>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</si>
  <si>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</si>
  <si>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</si>
  <si>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</si>
  <si>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</si>
  <si>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</si>
  <si>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</si>
  <si>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</si>
  <si>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</si>
  <si>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</si>
  <si>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</si>
  <si>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</si>
  <si>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</si>
  <si>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</si>
  <si>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</si>
  <si>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</si>
  <si>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</si>
  <si>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</si>
  <si>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</si>
  <si>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</si>
  <si>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</si>
  <si>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</si>
  <si>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</si>
  <si>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</si>
  <si>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</si>
  <si>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</si>
  <si>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</si>
  <si>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</si>
  <si>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</si>
  <si>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</si>
  <si>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</si>
  <si>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</si>
  <si>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</si>
  <si>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</si>
  <si>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</si>
  <si>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</si>
  <si>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</si>
  <si>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</si>
  <si>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</si>
  <si>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</si>
  <si>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</si>
  <si>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</si>
  <si>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</si>
  <si>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</si>
  <si>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</si>
  <si>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</si>
  <si>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</si>
  <si>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</si>
  <si>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</si>
  <si>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</si>
  <si>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</si>
  <si>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</si>
  <si>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</si>
  <si>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</si>
  <si>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</si>
  <si>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</si>
  <si>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</si>
  <si>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</si>
  <si>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</si>
  <si>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</si>
  <si>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</si>
  <si>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</si>
  <si>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</si>
  <si>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</si>
  <si>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</si>
  <si>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</si>
  <si>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</si>
  <si>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</si>
  <si>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</si>
  <si>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</si>
  <si>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</si>
  <si>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</si>
  <si>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</si>
  <si>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</si>
  <si>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</si>
  <si>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</si>
  <si>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</si>
  <si>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</si>
  <si>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</si>
  <si>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</si>
  <si>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</si>
  <si>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</si>
  <si>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</si>
  <si>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</si>
  <si>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</si>
  <si>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</si>
  <si>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</si>
  <si>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</si>
  <si>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</si>
  <si>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</si>
  <si>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</si>
  <si>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</si>
  <si>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</si>
  <si>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</si>
  <si>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</si>
  <si>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</si>
  <si>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</si>
  <si>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</si>
  <si>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</si>
  <si>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</si>
  <si>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</si>
  <si>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</si>
  <si>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</si>
  <si>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</si>
  <si>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</si>
  <si>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</si>
  <si>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</si>
  <si>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</si>
  <si>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</si>
  <si>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</si>
  <si>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</si>
  <si>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</si>
  <si>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</si>
  <si>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</si>
  <si>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</si>
  <si>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</si>
  <si>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</si>
  <si>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</si>
  <si>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</si>
  <si>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</si>
  <si>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</si>
  <si>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</si>
  <si>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</si>
  <si>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</si>
  <si>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</si>
  <si>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</si>
  <si>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</si>
  <si>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</si>
  <si>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</si>
  <si>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</si>
  <si>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</si>
  <si>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</si>
  <si>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</si>
  <si>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</si>
  <si>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</si>
  <si>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</si>
  <si>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</si>
  <si>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</si>
  <si>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</si>
  <si>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</si>
  <si>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</si>
  <si>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</si>
  <si>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</si>
  <si>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</si>
  <si>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</si>
  <si>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</si>
  <si>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</si>
  <si>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</si>
  <si>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</si>
  <si>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</si>
  <si>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</si>
  <si>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</si>
  <si>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</si>
  <si>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</si>
  <si>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</si>
  <si>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</si>
  <si>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</si>
  <si>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</si>
  <si>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</si>
  <si>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</si>
  <si>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</si>
  <si>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</si>
  <si>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</si>
  <si>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</si>
  <si>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</si>
  <si>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</si>
  <si>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</si>
  <si>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</si>
  <si>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</si>
  <si>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</si>
  <si>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</si>
  <si>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</si>
  <si>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</si>
  <si>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</si>
  <si>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</si>
  <si>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</si>
  <si>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</si>
  <si>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</si>
  <si>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</si>
  <si>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</si>
  <si>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</si>
  <si>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</si>
  <si>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</si>
  <si>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</si>
  <si>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</si>
  <si>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</si>
  <si>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</si>
  <si>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</si>
  <si>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</si>
  <si>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</si>
  <si>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</si>
  <si>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</si>
  <si>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</si>
  <si>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</si>
  <si>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</si>
  <si>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</si>
  <si>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</si>
  <si>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</si>
  <si>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</si>
  <si>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</si>
  <si>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</si>
  <si>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</si>
  <si>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</si>
  <si>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</si>
  <si>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</si>
  <si>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</si>
  <si>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</si>
  <si>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</si>
  <si>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</si>
  <si>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</si>
  <si>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</si>
  <si>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</si>
  <si>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</si>
  <si>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</si>
  <si>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</si>
  <si>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</si>
  <si>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</si>
  <si>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</si>
  <si>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</si>
  <si>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</si>
  <si>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</si>
  <si>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</si>
  <si>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</si>
  <si>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</si>
  <si>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</si>
  <si>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</si>
  <si>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</si>
  <si>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</si>
  <si>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</si>
  <si>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</si>
  <si>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</si>
  <si>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</si>
  <si>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</si>
  <si>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</si>
  <si>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</si>
  <si>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</si>
  <si>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</si>
  <si>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</si>
  <si>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</si>
  <si>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</si>
  <si>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</si>
  <si>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</si>
  <si>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</si>
  <si>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</si>
  <si>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</si>
  <si>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</si>
  <si>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</si>
  <si>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</si>
  <si>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</si>
  <si>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</si>
  <si>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</si>
  <si>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</si>
  <si>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</si>
  <si>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</si>
  <si>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</si>
  <si>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</si>
  <si>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</si>
  <si>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</si>
  <si>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</si>
  <si>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</si>
  <si>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</si>
  <si>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</si>
  <si>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</si>
  <si>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</si>
  <si>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</si>
  <si>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</si>
  <si>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</si>
  <si>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</si>
  <si>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</si>
  <si>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</si>
  <si>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</si>
  <si>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</si>
  <si>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</si>
  <si>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</si>
  <si>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</si>
  <si>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</si>
  <si>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</si>
  <si>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</si>
  <si>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</si>
  <si>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</si>
  <si>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</si>
  <si>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</si>
  <si>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</si>
  <si>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</si>
  <si>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</si>
  <si>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</si>
  <si>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</si>
  <si>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</si>
  <si>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</si>
  <si>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</si>
  <si>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</si>
  <si>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</si>
  <si>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</si>
  <si>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</si>
  <si>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</si>
  <si>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</si>
  <si>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</si>
  <si>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</si>
  <si>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</si>
  <si>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</si>
  <si>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</si>
  <si>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</si>
  <si>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</si>
  <si>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</si>
  <si>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</si>
  <si>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</si>
  <si>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</si>
  <si>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</si>
  <si>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</si>
  <si>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</si>
  <si>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</si>
  <si>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</si>
  <si>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</si>
  <si>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</si>
  <si>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</si>
  <si>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</si>
  <si>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</si>
  <si>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</si>
  <si>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</si>
  <si>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</si>
  <si>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</si>
  <si>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</si>
  <si>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</si>
  <si>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</si>
  <si>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</si>
  <si>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</si>
  <si>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</si>
  <si>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</si>
  <si>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</si>
  <si>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</si>
  <si>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</si>
  <si>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</si>
  <si>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</si>
  <si>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</si>
  <si>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</si>
  <si>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</si>
  <si>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</si>
  <si>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</si>
  <si>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</si>
  <si>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</si>
  <si>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</si>
  <si>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</si>
  <si>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</si>
  <si>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</si>
  <si>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</si>
  <si>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</si>
  <si>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</si>
  <si>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</si>
  <si>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</si>
  <si>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</si>
  <si>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</si>
  <si>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</si>
  <si>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</si>
  <si>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</si>
  <si>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</si>
  <si>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</si>
  <si>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</si>
  <si>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</si>
  <si>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</si>
  <si>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</si>
  <si>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</si>
  <si>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</si>
  <si>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</si>
  <si>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</si>
  <si>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</si>
  <si>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</si>
  <si>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</si>
  <si>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</si>
  <si>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</si>
  <si>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</si>
  <si>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</si>
  <si>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</si>
  <si>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</si>
  <si>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</si>
  <si>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</si>
  <si>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</si>
  <si>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</si>
  <si>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</si>
  <si>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</si>
  <si>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</si>
  <si>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</si>
  <si>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</si>
  <si>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</si>
  <si>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</si>
  <si>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</si>
  <si>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</si>
  <si>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</si>
  <si>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</si>
  <si>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</si>
  <si>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</si>
  <si>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</si>
  <si>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</si>
  <si>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</si>
  <si>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</si>
  <si>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</si>
  <si>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</si>
  <si>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</si>
  <si>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</si>
  <si>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</si>
  <si>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</si>
  <si>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</si>
  <si>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</si>
  <si>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</si>
  <si>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</si>
  <si>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</si>
  <si>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</si>
  <si>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</si>
  <si>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</si>
  <si>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</si>
  <si>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</si>
  <si>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</si>
  <si>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</si>
  <si>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</si>
  <si>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</si>
  <si>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</si>
  <si>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</si>
  <si>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</si>
  <si>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</si>
  <si>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</si>
  <si>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</si>
  <si>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</si>
  <si>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</si>
  <si>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</si>
  <si>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</si>
  <si>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</si>
  <si>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</si>
  <si>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</si>
  <si>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</si>
  <si>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</si>
  <si>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</si>
  <si>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</si>
  <si>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</si>
  <si>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</si>
  <si>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</si>
  <si>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</si>
  <si>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</si>
  <si>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</si>
  <si>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</si>
  <si>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</si>
  <si>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</si>
  <si>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</si>
  <si>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</si>
  <si>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</si>
  <si>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</si>
  <si>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</si>
  <si>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</si>
  <si>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</si>
  <si>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</si>
  <si>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</si>
  <si>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</si>
  <si>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</si>
  <si>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</si>
  <si>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</si>
  <si>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</si>
  <si>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</si>
  <si>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</si>
  <si>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</si>
  <si>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</si>
  <si>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</si>
  <si>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</si>
  <si>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</si>
  <si>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</si>
  <si>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</si>
  <si>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</si>
  <si>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</si>
  <si>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</si>
  <si>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</si>
  <si>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</si>
  <si>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</si>
  <si>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</si>
  <si>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</si>
  <si>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</si>
  <si>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</si>
  <si>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</si>
  <si>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</si>
  <si>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</si>
  <si>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</si>
  <si>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</si>
  <si>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</si>
  <si>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</si>
  <si>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</si>
  <si>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</si>
  <si>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</si>
  <si>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</si>
  <si>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</si>
  <si>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</si>
  <si>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</si>
  <si>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</si>
  <si>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</si>
  <si>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</si>
  <si>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</si>
  <si>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</si>
  <si>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</si>
  <si>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</si>
  <si>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</si>
  <si>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</si>
  <si>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</si>
  <si>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</si>
  <si>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</si>
  <si>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</si>
  <si>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</si>
  <si>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</si>
  <si>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</si>
  <si>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</si>
  <si>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</si>
  <si>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</si>
  <si>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</si>
  <si>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</si>
  <si>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</si>
  <si>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</si>
  <si>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</si>
  <si>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</si>
  <si>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</si>
  <si>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</si>
  <si>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</si>
  <si>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</si>
  <si>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</si>
  <si>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</si>
  <si>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</si>
  <si>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</si>
  <si>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</si>
  <si>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</si>
  <si>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</si>
  <si>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</si>
  <si>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</si>
  <si>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</si>
  <si>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</si>
  <si>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</si>
  <si>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</si>
  <si>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</si>
  <si>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</si>
  <si>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</si>
  <si>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</si>
  <si>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</si>
  <si>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</si>
  <si>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</si>
  <si>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</si>
  <si>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</si>
  <si>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</si>
  <si>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</si>
  <si>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</si>
  <si>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</si>
  <si>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</si>
  <si>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</si>
  <si>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</si>
  <si>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</si>
  <si>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</si>
  <si>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</si>
  <si>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</si>
  <si>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</si>
  <si>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</si>
  <si>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</si>
  <si>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</si>
  <si>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</si>
  <si>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</si>
  <si>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</si>
  <si>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</si>
  <si>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</si>
  <si>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</si>
  <si>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</si>
  <si>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</si>
  <si>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</si>
  <si>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</si>
  <si>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</si>
  <si>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</si>
  <si>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</si>
  <si>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</si>
  <si>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</si>
  <si>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</si>
  <si>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</si>
  <si>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</si>
  <si>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</si>
  <si>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</si>
  <si>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</si>
  <si>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</si>
  <si>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</si>
  <si>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</si>
  <si>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</si>
  <si>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</si>
  <si>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</si>
  <si>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</si>
  <si>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</si>
  <si>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</si>
  <si>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</si>
  <si>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</si>
  <si>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</si>
  <si>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</si>
  <si>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</si>
  <si>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</si>
  <si>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</si>
  <si>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</si>
  <si>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</si>
  <si>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</si>
  <si>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</si>
  <si>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</si>
  <si>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</si>
  <si>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</si>
  <si>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</si>
  <si>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</si>
  <si>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</si>
  <si>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</si>
  <si>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</si>
  <si>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</si>
  <si>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</si>
  <si>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</si>
  <si>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</si>
  <si>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</si>
  <si>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</si>
  <si>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</si>
  <si>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</si>
  <si>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</si>
  <si>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</si>
  <si>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</si>
  <si>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</si>
  <si>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</si>
  <si>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</si>
  <si>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</si>
  <si>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</si>
  <si>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</si>
  <si>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</si>
  <si>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</si>
  <si>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</si>
  <si>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</si>
  <si>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</si>
  <si>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</si>
  <si>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</si>
  <si>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</si>
  <si>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</si>
  <si>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</si>
  <si>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</si>
  <si>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</si>
  <si>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</si>
  <si>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</si>
  <si>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</si>
  <si>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</si>
  <si>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</si>
  <si>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</si>
  <si>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</si>
  <si>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</si>
  <si>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</si>
  <si>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</si>
  <si>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</si>
  <si>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</si>
  <si>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</si>
  <si>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</si>
  <si>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</si>
  <si>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</si>
  <si>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</si>
  <si>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</si>
  <si>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</si>
  <si>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</si>
  <si>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</si>
  <si>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</si>
  <si>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</si>
  <si>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</si>
  <si>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</si>
  <si>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</si>
  <si>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</si>
  <si>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</si>
  <si>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</si>
  <si>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</si>
  <si>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</si>
  <si>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</si>
  <si>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</si>
  <si>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</si>
  <si>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</si>
  <si>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</si>
  <si>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</si>
  <si>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</si>
  <si>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</si>
  <si>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</si>
  <si>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</si>
  <si>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</si>
  <si>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</si>
  <si>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</si>
  <si>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</si>
  <si>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</si>
  <si>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</si>
  <si>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</si>
  <si>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</si>
  <si>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</si>
  <si>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</si>
  <si>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</si>
  <si>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</si>
  <si>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</si>
  <si>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</si>
  <si>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</si>
  <si>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</si>
  <si>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</si>
  <si>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</si>
  <si>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</si>
  <si>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</si>
  <si>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</si>
  <si>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</si>
  <si>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</si>
  <si>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</si>
  <si>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</si>
  <si>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</si>
  <si>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</si>
  <si>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</si>
  <si>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</si>
  <si>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</si>
  <si>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</si>
  <si>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</si>
  <si>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</si>
  <si>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</si>
  <si>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</si>
  <si>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</si>
  <si>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</si>
  <si>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</si>
  <si>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</si>
  <si>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</si>
  <si>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</si>
  <si>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</si>
  <si>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</si>
  <si>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</si>
  <si>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</si>
  <si>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</si>
  <si>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</si>
  <si>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</si>
  <si>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</si>
  <si>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</si>
  <si>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</si>
  <si>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</si>
  <si>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</si>
  <si>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</si>
  <si>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</si>
  <si>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</si>
  <si>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</si>
  <si>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</si>
  <si>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</si>
  <si>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</si>
  <si>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</si>
  <si>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</si>
  <si>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</si>
  <si>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</si>
  <si>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</si>
  <si>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</si>
  <si>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</si>
  <si>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</si>
  <si>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</si>
  <si>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</si>
  <si>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</si>
  <si>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</si>
  <si>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</si>
  <si>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</si>
  <si>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</si>
  <si>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</si>
  <si>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</si>
  <si>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</si>
  <si>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</si>
  <si>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</si>
  <si>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</si>
  <si>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</si>
  <si>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</si>
  <si>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</si>
  <si>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</si>
  <si>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</si>
  <si>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</si>
  <si>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</si>
  <si>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</si>
  <si>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</si>
  <si>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</si>
  <si>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</si>
  <si>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</si>
  <si>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</si>
  <si>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</si>
  <si>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</si>
  <si>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</si>
  <si>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</si>
  <si>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</si>
  <si>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</si>
  <si>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</si>
  <si>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</si>
  <si>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</si>
  <si>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</si>
  <si>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</si>
  <si>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</si>
  <si>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</si>
  <si>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</si>
  <si>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</si>
  <si>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</si>
  <si>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</si>
  <si>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</si>
  <si>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</si>
  <si>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</si>
  <si>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</si>
  <si>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</si>
  <si>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</si>
  <si>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</si>
  <si>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</si>
  <si>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</si>
  <si>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</si>
  <si>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</si>
  <si>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</si>
  <si>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</si>
  <si>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</si>
  <si>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</si>
  <si>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</si>
  <si>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</si>
  <si>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</si>
  <si>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</si>
  <si>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</si>
  <si>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</si>
  <si>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</si>
  <si>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</si>
  <si>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</si>
  <si>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</si>
  <si>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</si>
  <si>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</si>
  <si>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</si>
  <si>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</si>
  <si>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</si>
  <si>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</si>
  <si>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</si>
  <si>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</si>
  <si>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</si>
  <si>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</si>
  <si>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</si>
  <si>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</si>
  <si>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</si>
  <si>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</si>
  <si>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</si>
  <si>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</si>
  <si>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</si>
  <si>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</si>
  <si>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</si>
  <si>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</si>
  <si>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</si>
  <si>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</si>
  <si>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</si>
  <si>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</si>
  <si>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</si>
  <si>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</si>
  <si>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</si>
  <si>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</si>
  <si>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</si>
  <si>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</si>
  <si>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</si>
  <si>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</si>
  <si>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</si>
  <si>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</si>
  <si>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</si>
  <si>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</si>
  <si>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</si>
  <si>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</si>
  <si>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</si>
  <si>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</si>
  <si>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</si>
  <si>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</si>
  <si>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</si>
  <si>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</si>
  <si>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</si>
  <si>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</si>
  <si>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</si>
  <si>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</si>
  <si>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</si>
  <si>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</si>
  <si>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</si>
  <si>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</si>
  <si>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</si>
  <si>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</si>
  <si>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</si>
  <si>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</si>
  <si>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</si>
  <si>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</si>
  <si>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</si>
  <si>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</si>
  <si>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</si>
  <si>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</si>
  <si>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</si>
  <si>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</si>
  <si>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</si>
  <si>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</si>
  <si>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</si>
  <si>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</si>
  <si>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</si>
  <si>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</si>
  <si>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</si>
  <si>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</si>
  <si>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</si>
  <si>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</si>
  <si>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</si>
  <si>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</si>
  <si>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</si>
  <si>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</si>
  <si>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</si>
  <si>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</si>
  <si>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</si>
  <si>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</si>
  <si>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</si>
  <si>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</si>
  <si>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</si>
  <si>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</si>
  <si>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</si>
  <si>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</si>
  <si>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</si>
  <si>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</si>
  <si>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</si>
  <si>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</si>
  <si>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</si>
  <si>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</si>
  <si>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</si>
  <si>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</si>
  <si>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</si>
  <si>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</si>
  <si>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</si>
  <si>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</si>
  <si>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</si>
  <si>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</si>
  <si>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</si>
  <si>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</si>
  <si>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</si>
  <si>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</si>
  <si>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</si>
  <si>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</si>
  <si>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</si>
  <si>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</si>
  <si>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</si>
  <si>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</si>
  <si>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</si>
  <si>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</si>
  <si>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</si>
  <si>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</si>
  <si>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</si>
  <si>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</si>
  <si>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</si>
  <si>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</si>
  <si>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</si>
  <si>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</si>
  <si>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</si>
  <si>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</si>
  <si>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</si>
  <si>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</si>
  <si>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</si>
  <si>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</si>
  <si>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</si>
  <si>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</si>
  <si>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</si>
  <si>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</si>
  <si>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</si>
  <si>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</si>
  <si>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</si>
  <si>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</si>
  <si>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</si>
  <si>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</si>
  <si>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</si>
  <si>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</si>
  <si>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</si>
  <si>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</si>
  <si>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</si>
  <si>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</si>
  <si>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</si>
  <si>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</si>
  <si>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</si>
  <si>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</si>
  <si>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</si>
  <si>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</si>
  <si>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</si>
  <si>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</si>
  <si>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</si>
  <si>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</si>
  <si>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</si>
  <si>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</si>
  <si>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</si>
  <si>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</si>
  <si>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</si>
  <si>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</si>
  <si>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</si>
  <si>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</si>
  <si>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</si>
  <si>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</si>
  <si>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</si>
  <si>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</si>
  <si>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</si>
  <si>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</si>
  <si>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</si>
  <si>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</si>
  <si>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</si>
  <si>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</si>
  <si>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</si>
  <si>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</si>
  <si>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</si>
  <si>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</si>
  <si>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</si>
  <si>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</si>
  <si>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</si>
  <si>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</si>
  <si>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</si>
  <si>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</si>
  <si>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</si>
  <si>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</si>
  <si>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</si>
  <si>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</si>
  <si>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</si>
  <si>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</si>
  <si>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</si>
  <si>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</si>
  <si>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</si>
  <si>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</si>
  <si>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</si>
  <si>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</si>
  <si>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</si>
  <si>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</si>
  <si>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</si>
  <si>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</si>
  <si>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</si>
  <si>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</si>
  <si>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</si>
  <si>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</si>
  <si>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</si>
  <si>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</si>
  <si>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</si>
  <si>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</si>
  <si>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</si>
  <si>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</si>
  <si>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</si>
  <si>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</si>
  <si>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</si>
  <si>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</si>
  <si>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</si>
  <si>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</si>
  <si>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</si>
  <si>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</si>
  <si>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</si>
  <si>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</si>
  <si>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</si>
  <si>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</si>
  <si>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</si>
  <si>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</si>
  <si>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</si>
  <si>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</si>
  <si>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</si>
  <si>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</si>
  <si>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</si>
  <si>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</si>
  <si>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</si>
  <si>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</si>
  <si>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</si>
  <si>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</si>
  <si>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</si>
  <si>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</si>
  <si>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</si>
  <si>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</si>
  <si>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</si>
  <si>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</si>
  <si>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</si>
  <si>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</si>
  <si>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</si>
  <si>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</si>
  <si>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</si>
  <si>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</si>
  <si>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</si>
  <si>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</si>
  <si>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</si>
  <si>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</si>
  <si>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</si>
  <si>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</si>
  <si>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</si>
  <si>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</si>
  <si>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</si>
  <si>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</si>
  <si>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</si>
  <si>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</si>
  <si>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</si>
  <si>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</si>
  <si>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</si>
  <si>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</si>
  <si>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</si>
  <si>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</si>
  <si>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</si>
  <si>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</si>
  <si>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</si>
  <si>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</si>
  <si>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</si>
  <si>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</si>
  <si>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</si>
  <si>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</si>
  <si>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</si>
  <si>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</si>
  <si>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</si>
  <si>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</si>
  <si>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</si>
  <si>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</si>
  <si>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</si>
  <si>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</si>
  <si>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</si>
  <si>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</si>
  <si>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</si>
  <si>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</si>
  <si>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</si>
  <si>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</si>
  <si>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</si>
  <si>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</si>
  <si>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</si>
  <si>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</si>
  <si>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</si>
  <si>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</si>
  <si>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</si>
  <si>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</si>
  <si>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</si>
  <si>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</si>
  <si>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</si>
  <si>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</si>
  <si>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</si>
  <si>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</si>
  <si>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</si>
  <si>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</si>
  <si>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</si>
  <si>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</si>
  <si>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</si>
  <si>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</si>
  <si>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</si>
  <si>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</si>
  <si>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</si>
  <si>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</si>
  <si>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</si>
  <si>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</si>
  <si>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</si>
  <si>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</si>
  <si>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</si>
  <si>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</si>
  <si>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</si>
  <si>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</si>
  <si>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</si>
  <si>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</si>
  <si>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</si>
  <si>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</si>
  <si>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</si>
  <si>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</si>
  <si>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</si>
  <si>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</si>
  <si>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</si>
  <si>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</si>
  <si>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</si>
  <si>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</si>
  <si>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</si>
  <si>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</si>
  <si>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</si>
  <si>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</si>
  <si>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</si>
  <si>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</si>
  <si>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</si>
  <si>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</si>
  <si>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</si>
  <si>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</si>
  <si>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</si>
  <si>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</si>
  <si>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</si>
  <si>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</si>
  <si>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</si>
  <si>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</si>
  <si>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</si>
  <si>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</si>
  <si>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</si>
  <si>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</si>
  <si>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</si>
  <si>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</si>
  <si>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</si>
  <si>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</si>
  <si>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</si>
  <si>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</si>
  <si>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</si>
  <si>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</si>
  <si>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</si>
  <si>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</si>
  <si>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</si>
  <si>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</si>
  <si>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</si>
  <si>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</si>
  <si>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</si>
  <si>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</si>
  <si>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</si>
  <si>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</si>
  <si>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</si>
  <si>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</si>
  <si>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</si>
  <si>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</si>
  <si>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</si>
  <si>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</si>
  <si>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</si>
  <si>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</si>
  <si>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</si>
  <si>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</si>
  <si>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</si>
  <si>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</si>
  <si>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</si>
  <si>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</si>
  <si>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</si>
  <si>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</si>
  <si>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</si>
  <si>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</si>
  <si>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</si>
  <si>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</si>
  <si>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</si>
  <si>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</si>
  <si>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</si>
  <si>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</si>
  <si>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</si>
  <si>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</si>
  <si>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</si>
  <si>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</si>
  <si>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</si>
  <si>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</si>
  <si>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</si>
  <si>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</si>
  <si>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</si>
  <si>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</si>
  <si>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</si>
  <si>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</si>
  <si>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</si>
  <si>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</si>
  <si>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</si>
  <si>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</si>
  <si>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</si>
  <si>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</si>
  <si>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</si>
  <si>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</si>
  <si>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</si>
  <si>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</si>
  <si>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</si>
  <si>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</si>
  <si>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</si>
  <si>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</si>
  <si>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</si>
  <si>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</si>
  <si>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</si>
  <si>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</si>
  <si>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</si>
  <si>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</si>
  <si>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</si>
  <si>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</si>
  <si>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</si>
  <si>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</si>
  <si>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</si>
  <si>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</si>
  <si>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</si>
  <si>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</si>
  <si>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</si>
  <si>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</si>
  <si>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</si>
  <si>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</si>
  <si>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</si>
  <si>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</si>
  <si>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</si>
  <si>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</si>
  <si>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</si>
  <si>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</si>
  <si>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</si>
  <si>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</si>
  <si>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</si>
  <si>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</si>
  <si>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</si>
  <si>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</si>
  <si>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</si>
  <si>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</si>
  <si>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</si>
  <si>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</si>
  <si>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</si>
  <si>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</si>
  <si>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</si>
  <si>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</si>
  <si>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</si>
  <si>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</si>
  <si>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</si>
  <si>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</si>
  <si>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</si>
  <si>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</si>
  <si>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</si>
  <si>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</si>
  <si>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</si>
  <si>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</si>
  <si>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</si>
  <si>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</si>
  <si>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</si>
  <si>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</si>
  <si>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</si>
  <si>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</si>
  <si>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</si>
  <si>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</si>
  <si>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</si>
  <si>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</si>
  <si>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</si>
  <si>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</si>
  <si>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</si>
  <si>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</si>
  <si>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</si>
  <si>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</si>
  <si>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</si>
  <si>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</si>
  <si>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</si>
  <si>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</si>
  <si>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</si>
  <si>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</si>
  <si>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</si>
  <si>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</si>
  <si>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</si>
  <si>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</si>
  <si>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</si>
  <si>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</si>
  <si>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</si>
  <si>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</si>
  <si>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</si>
  <si>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</si>
  <si>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</si>
  <si>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</si>
  <si>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</si>
  <si>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</si>
  <si>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</si>
  <si>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</si>
  <si>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</si>
  <si>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</si>
  <si>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</si>
  <si>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</si>
  <si>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</si>
  <si>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</si>
  <si>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</si>
  <si>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</si>
  <si>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</si>
  <si>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</si>
  <si>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</si>
  <si>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</si>
  <si>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</si>
  <si>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</si>
  <si>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</si>
  <si>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</si>
  <si>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</si>
  <si>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</si>
  <si>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</si>
  <si>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</si>
  <si>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</si>
  <si>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</si>
  <si>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</si>
  <si>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</si>
  <si>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</si>
  <si>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</si>
  <si>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</si>
  <si>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</si>
  <si>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</si>
  <si>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</si>
  <si>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</si>
  <si>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</si>
  <si>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</si>
  <si>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</si>
  <si>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</si>
  <si>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</si>
  <si>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</si>
  <si>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</si>
  <si>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</si>
  <si>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</si>
  <si>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</si>
  <si>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</si>
  <si>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</si>
  <si>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</si>
  <si>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</si>
  <si>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</si>
  <si>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</si>
  <si>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</si>
  <si>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</si>
  <si>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</si>
  <si>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</si>
  <si>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</si>
  <si>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</si>
  <si>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</si>
  <si>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</si>
  <si>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</si>
  <si>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</si>
  <si>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</si>
  <si>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</si>
  <si>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</si>
  <si>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</si>
  <si>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</si>
  <si>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</si>
  <si>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</si>
  <si>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</si>
  <si>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</si>
  <si>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</si>
  <si>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</si>
  <si>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</si>
  <si>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</si>
  <si>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</si>
  <si>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</si>
  <si>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</si>
  <si>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</si>
  <si>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</si>
  <si>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</si>
  <si>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</si>
  <si>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</si>
  <si>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</si>
  <si>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</si>
  <si>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</si>
  <si>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</si>
  <si>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</si>
  <si>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</si>
  <si>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</si>
  <si>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</si>
  <si>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</si>
  <si>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</si>
  <si>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</si>
  <si>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</si>
  <si>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</si>
  <si>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</si>
  <si>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</si>
  <si>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</si>
  <si>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</si>
  <si>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</si>
  <si>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</si>
  <si>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</si>
  <si>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</si>
  <si>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</si>
  <si>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</si>
  <si>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</si>
  <si>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</si>
  <si>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</si>
  <si>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</si>
  <si>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</si>
  <si>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</si>
  <si>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</si>
  <si>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</si>
  <si>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</si>
  <si>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</si>
  <si>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</si>
  <si>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</si>
  <si>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</si>
  <si>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</si>
  <si>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</si>
  <si>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</si>
  <si>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</si>
  <si>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</si>
  <si>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</si>
  <si>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</si>
  <si>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</si>
  <si>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</si>
  <si>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</si>
  <si>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</si>
  <si>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</si>
  <si>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</si>
  <si>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</si>
  <si>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</si>
  <si>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</si>
  <si>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</si>
  <si>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</si>
  <si>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</si>
  <si>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</si>
  <si>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</si>
  <si>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</si>
  <si>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</si>
  <si>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</si>
  <si>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</si>
  <si>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</si>
  <si>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</si>
  <si>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</si>
  <si>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</si>
  <si>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</si>
  <si>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</si>
  <si>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</si>
  <si>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</si>
  <si>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</si>
  <si>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</si>
  <si>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</si>
  <si>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</si>
  <si>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</si>
  <si>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</si>
  <si>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</si>
  <si>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</si>
  <si>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</si>
  <si>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</si>
  <si>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</si>
  <si>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</si>
  <si>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</si>
  <si>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</si>
  <si>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</si>
  <si>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</si>
  <si>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</si>
  <si>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</si>
  <si>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</si>
  <si>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</si>
  <si>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</si>
  <si>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</si>
  <si>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</si>
  <si>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</si>
  <si>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</si>
  <si>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</si>
  <si>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</si>
  <si>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</si>
  <si>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</si>
  <si>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</si>
  <si>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</si>
  <si>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</si>
  <si>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</si>
  <si>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</si>
  <si>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</si>
  <si>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</si>
  <si>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</si>
  <si>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</si>
  <si>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</si>
  <si>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</si>
  <si>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</si>
  <si>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</si>
  <si>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</si>
  <si>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</si>
  <si>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</si>
  <si>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</si>
  <si>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</si>
  <si>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</si>
  <si>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</si>
  <si>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</si>
  <si>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</si>
  <si>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</si>
  <si>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</si>
  <si>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</si>
  <si>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</si>
  <si>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</si>
  <si>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</si>
  <si>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</si>
  <si>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</si>
  <si>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</si>
  <si>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</si>
  <si>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</si>
  <si>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</si>
  <si>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</si>
  <si>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</si>
  <si>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</si>
  <si>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</si>
  <si>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</si>
  <si>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</si>
  <si>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</si>
  <si>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</si>
  <si>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</si>
  <si>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</si>
  <si>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</si>
  <si>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</si>
  <si>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</si>
  <si>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</si>
  <si>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</si>
  <si>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</si>
  <si>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</si>
  <si>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</si>
  <si>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</si>
  <si>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</si>
  <si>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</si>
  <si>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</si>
  <si>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</si>
  <si>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</si>
  <si>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</si>
  <si>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</si>
  <si>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</si>
  <si>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</si>
  <si>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</si>
  <si>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</si>
  <si>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</si>
  <si>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</si>
  <si>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</si>
  <si>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</si>
  <si>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</si>
  <si>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</si>
  <si>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</si>
  <si>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</si>
  <si>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</si>
  <si>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</si>
  <si>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</si>
  <si>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</si>
  <si>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</si>
  <si>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</si>
  <si>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</si>
  <si>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</si>
  <si>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</si>
  <si>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</si>
  <si>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</si>
  <si>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</si>
  <si>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</si>
  <si>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</si>
  <si>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</si>
  <si>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</si>
  <si>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</si>
  <si>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</si>
  <si>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</si>
  <si>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</si>
  <si>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</si>
  <si>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</si>
  <si>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</si>
  <si>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</si>
  <si>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</si>
  <si>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</si>
  <si>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</si>
  <si>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</si>
  <si>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</si>
  <si>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</si>
  <si>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</si>
  <si>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</si>
  <si>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</si>
  <si>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</si>
  <si>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</si>
  <si>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</si>
  <si>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</si>
  <si>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</si>
  <si>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</si>
  <si>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</si>
  <si>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</si>
  <si>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</si>
  <si>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</si>
  <si>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</si>
  <si>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</si>
  <si>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</si>
  <si>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</si>
  <si>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</si>
  <si>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</si>
  <si>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</si>
  <si>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</si>
  <si>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</si>
  <si>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</si>
  <si>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</si>
  <si>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</si>
  <si>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</si>
  <si>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</si>
  <si>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</si>
  <si>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</si>
  <si>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</si>
  <si>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</si>
  <si>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</si>
  <si>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</si>
  <si>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</si>
  <si>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</si>
  <si>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</si>
  <si>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</si>
  <si>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</si>
  <si>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</si>
  <si>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</si>
  <si>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</si>
  <si>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</si>
  <si>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</si>
  <si>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</si>
  <si>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</si>
  <si>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</si>
  <si>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</si>
  <si>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</si>
  <si>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</si>
  <si>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</si>
  <si>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</si>
  <si>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</si>
  <si>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</si>
  <si>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</si>
  <si>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</si>
  <si>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</si>
  <si>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</si>
  <si>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</si>
  <si>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</si>
  <si>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</si>
  <si>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</si>
  <si>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</si>
  <si>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</si>
  <si>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</si>
  <si>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</si>
  <si>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</si>
  <si>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</si>
  <si>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</si>
  <si>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</si>
  <si>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</si>
  <si>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</si>
  <si>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</si>
  <si>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</si>
  <si>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</si>
  <si>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</si>
  <si>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</si>
  <si>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</si>
  <si>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</si>
  <si>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</si>
  <si>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</si>
  <si>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</si>
  <si>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</si>
  <si>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</si>
  <si>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</si>
  <si>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</si>
  <si>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</si>
  <si>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</si>
  <si>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</si>
  <si>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</si>
  <si>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</si>
  <si>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</si>
  <si>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</si>
  <si>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</si>
  <si>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</si>
  <si>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</si>
  <si>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</si>
  <si>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</si>
  <si>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</si>
  <si>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</si>
  <si>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</si>
  <si>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</si>
  <si>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</si>
  <si>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</si>
  <si>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</si>
  <si>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</si>
  <si>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</si>
  <si>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</si>
  <si>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</si>
  <si>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</si>
  <si>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</si>
  <si>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</si>
  <si>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</si>
  <si>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</si>
  <si>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</si>
  <si>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</si>
  <si>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</si>
  <si>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</si>
  <si>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</si>
  <si>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</si>
  <si>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</si>
  <si>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</si>
  <si>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</si>
  <si>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</si>
  <si>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</si>
  <si>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</si>
  <si>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</si>
  <si>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</si>
  <si>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</si>
  <si>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</si>
  <si>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</si>
  <si>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</si>
  <si>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</si>
  <si>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</si>
  <si>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</si>
  <si>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</si>
  <si>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</si>
  <si>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</si>
  <si>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</si>
  <si>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</si>
  <si>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</si>
  <si>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</si>
  <si>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</si>
  <si>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</si>
  <si>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</si>
  <si>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</si>
  <si>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</si>
  <si>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</si>
  <si>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</si>
  <si>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</si>
  <si>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</si>
  <si>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</si>
  <si>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</si>
  <si>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</si>
  <si>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</si>
  <si>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</si>
  <si>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</si>
  <si>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</si>
  <si>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</si>
  <si>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</si>
  <si>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</si>
  <si>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</si>
  <si>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</si>
  <si>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</si>
  <si>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</si>
  <si>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</si>
  <si>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</si>
  <si>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</si>
  <si>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</si>
  <si>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</si>
  <si>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</si>
  <si>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</si>
  <si>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</si>
  <si>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</si>
  <si>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</si>
  <si>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</si>
  <si>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</si>
  <si>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</si>
  <si>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</si>
  <si>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</si>
  <si>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</si>
  <si>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</si>
  <si>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</si>
  <si>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</si>
  <si>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</si>
  <si>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</si>
  <si>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</si>
  <si>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</si>
  <si>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</si>
  <si>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</si>
  <si>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</si>
  <si>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</si>
  <si>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</si>
  <si>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</si>
  <si>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</si>
  <si>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</si>
  <si>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</si>
  <si>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</si>
  <si>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</si>
  <si>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</si>
  <si>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</si>
  <si>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</si>
  <si>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</si>
  <si>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</si>
  <si>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</si>
  <si>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</si>
  <si>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</si>
  <si>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</si>
  <si>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</si>
  <si>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</si>
  <si>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</si>
  <si>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</si>
  <si>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</si>
  <si>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</si>
  <si>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</si>
  <si>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</si>
  <si>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</si>
  <si>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</si>
  <si>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</si>
  <si>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</si>
  <si>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</si>
  <si>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</si>
  <si>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</si>
  <si>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</si>
  <si>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</si>
  <si>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</si>
  <si>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</si>
  <si>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</si>
  <si>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</si>
  <si>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</si>
  <si>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</si>
  <si>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</si>
  <si>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</si>
  <si>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</si>
  <si>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</si>
  <si>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</si>
  <si>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</si>
  <si>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</si>
  <si>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</si>
  <si>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</si>
  <si>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</si>
  <si>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</si>
  <si>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</si>
  <si>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</si>
  <si>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</si>
  <si>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</si>
  <si>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</si>
  <si>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</si>
  <si>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</si>
  <si>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</si>
  <si>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</si>
  <si>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</si>
  <si>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</si>
  <si>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</si>
  <si>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</si>
  <si>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</si>
  <si>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</si>
  <si>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</si>
  <si>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</si>
  <si>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</si>
  <si>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</si>
  <si>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</si>
  <si>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</si>
  <si>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</si>
  <si>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</si>
  <si>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</si>
  <si>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</si>
  <si>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</si>
  <si>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</si>
  <si>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</si>
  <si>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</si>
  <si>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</si>
  <si>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</si>
  <si>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</si>
  <si>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</si>
  <si>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</si>
  <si>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</si>
  <si>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</si>
  <si>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</si>
  <si>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</si>
  <si>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</si>
  <si>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</si>
  <si>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</si>
  <si>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</si>
  <si>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</si>
  <si>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</si>
  <si>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</si>
  <si>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</si>
  <si>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</si>
  <si>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</si>
  <si>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</si>
  <si>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</si>
  <si>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</si>
  <si>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</si>
  <si>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</si>
  <si>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</si>
  <si>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</si>
  <si>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</si>
  <si>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</si>
  <si>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</si>
  <si>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</si>
  <si>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</si>
  <si>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</si>
  <si>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</si>
  <si>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</si>
  <si>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</si>
  <si>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</si>
  <si>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</si>
  <si>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</si>
  <si>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</si>
  <si>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</si>
  <si>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</si>
  <si>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</si>
  <si>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</si>
  <si>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</si>
  <si>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</si>
  <si>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</si>
  <si>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</si>
  <si>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</si>
  <si>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</si>
  <si>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</si>
  <si>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</si>
  <si>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</si>
  <si>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</si>
  <si>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</si>
  <si>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</si>
  <si>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</si>
  <si>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</si>
  <si>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</si>
  <si>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</si>
  <si>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</si>
  <si>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</si>
  <si>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</si>
  <si>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</si>
  <si>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</si>
  <si>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</si>
  <si>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</si>
  <si>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</si>
  <si>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</si>
  <si>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</si>
  <si>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</si>
  <si>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</si>
  <si>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</si>
  <si>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</si>
  <si>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</si>
  <si>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</si>
  <si>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</si>
  <si>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</si>
  <si>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</si>
  <si>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</si>
  <si>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</si>
  <si>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</si>
  <si>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</si>
  <si>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</si>
  <si>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</si>
  <si>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</si>
  <si>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</si>
  <si>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</si>
  <si>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</si>
  <si>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</si>
  <si>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</si>
  <si>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</si>
  <si>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</si>
  <si>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</si>
  <si>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</si>
  <si>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</si>
  <si>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</si>
  <si>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</si>
  <si>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</si>
  <si>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</si>
  <si>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</si>
  <si>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</si>
  <si>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</si>
  <si>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</si>
  <si>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</si>
  <si>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</si>
  <si>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</si>
  <si>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</si>
  <si>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</si>
  <si>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</si>
  <si>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</si>
  <si>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</si>
  <si>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</si>
  <si>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</si>
  <si>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</si>
  <si>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</si>
  <si>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</si>
  <si>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</si>
  <si>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</si>
  <si>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</si>
  <si>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</si>
  <si>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</si>
  <si>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</si>
  <si>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</si>
  <si>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</si>
  <si>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</si>
  <si>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</si>
  <si>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</si>
  <si>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</si>
  <si>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</si>
  <si>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</si>
  <si>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</si>
  <si>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</si>
  <si>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</si>
  <si>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</si>
  <si>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</si>
  <si>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</si>
  <si>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</si>
  <si>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</si>
  <si>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</si>
  <si>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</si>
  <si>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</si>
  <si>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</si>
  <si>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</si>
  <si>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</si>
  <si>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</si>
  <si>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</si>
  <si>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</si>
  <si>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</si>
  <si>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</si>
  <si>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</si>
  <si>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</si>
  <si>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</si>
  <si>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</si>
  <si>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</si>
  <si>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</si>
  <si>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</si>
  <si>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</si>
  <si>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</si>
  <si>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</si>
  <si>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</si>
  <si>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</si>
  <si>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</si>
  <si>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</si>
  <si>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</si>
  <si>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</si>
  <si>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</si>
  <si>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</si>
  <si>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</si>
  <si>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</si>
  <si>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</si>
  <si>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</si>
  <si>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</si>
  <si>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</si>
  <si>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</si>
  <si>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</si>
  <si>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</si>
  <si>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</si>
  <si>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</si>
  <si>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</si>
  <si>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</si>
  <si>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</si>
  <si>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</si>
  <si>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</si>
  <si>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</si>
  <si>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</si>
  <si>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</si>
  <si>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</si>
  <si>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</si>
  <si>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</si>
  <si>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</si>
  <si>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</si>
  <si>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</si>
  <si>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</si>
  <si>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</si>
  <si>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</si>
  <si>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</si>
  <si>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</si>
  <si>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</si>
  <si>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</si>
  <si>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</si>
  <si>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</si>
  <si>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</si>
  <si>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</si>
  <si>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</si>
  <si>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</si>
  <si>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</si>
  <si>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</si>
  <si>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</si>
  <si>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</si>
  <si>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</si>
  <si>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</si>
  <si>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</si>
  <si>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</si>
  <si>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</si>
  <si>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</si>
  <si>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</si>
  <si>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</si>
  <si>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</si>
  <si>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</si>
  <si>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</si>
  <si>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</si>
  <si>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</si>
  <si>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</si>
  <si>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</si>
  <si>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</si>
  <si>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</si>
  <si>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</si>
  <si>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</si>
  <si>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</si>
  <si>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</si>
  <si>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</si>
  <si>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</si>
  <si>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</si>
  <si>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</si>
  <si>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</si>
  <si>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</si>
  <si>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</si>
  <si>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</si>
  <si>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</si>
  <si>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</si>
  <si>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</si>
  <si>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</si>
  <si>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</si>
  <si>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</si>
  <si>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</si>
  <si>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</si>
  <si>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</si>
  <si>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</si>
  <si>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</si>
  <si>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</si>
  <si>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</si>
  <si>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</si>
  <si>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</si>
  <si>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</si>
  <si>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</si>
  <si>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</si>
  <si>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</si>
  <si>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</si>
  <si>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</si>
  <si>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</si>
  <si>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</si>
  <si>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</si>
  <si>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</si>
  <si>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</si>
  <si>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</si>
  <si>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</si>
  <si>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</si>
  <si>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</si>
  <si>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</si>
  <si>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</si>
  <si>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</si>
  <si>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</si>
  <si>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</si>
  <si>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</si>
  <si>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</si>
  <si>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</si>
  <si>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</si>
  <si>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</si>
  <si>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</si>
  <si>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</si>
  <si>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</si>
  <si>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</si>
  <si>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</si>
  <si>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</si>
  <si>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</si>
  <si>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</si>
  <si>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</si>
  <si>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</si>
  <si>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</si>
  <si>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</si>
  <si>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</si>
  <si>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</si>
  <si>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</si>
  <si>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</si>
  <si>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</si>
  <si>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</si>
  <si>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</si>
  <si>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</si>
  <si>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</si>
  <si>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</si>
  <si>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</si>
  <si>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</si>
  <si>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</si>
  <si>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</si>
  <si>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</si>
  <si>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</si>
  <si>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</si>
  <si>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</si>
  <si>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</si>
  <si>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</si>
  <si>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</si>
  <si>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</si>
  <si>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</si>
  <si>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</si>
  <si>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</si>
  <si>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</si>
  <si>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</si>
  <si>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</si>
  <si>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</si>
  <si>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</si>
  <si>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</si>
  <si>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</si>
  <si>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</si>
  <si>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</si>
  <si>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</si>
  <si>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</si>
  <si>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</si>
  <si>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</si>
  <si>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</si>
  <si>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</si>
  <si>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</si>
  <si>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</si>
  <si>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</si>
  <si>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</si>
  <si>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</si>
  <si>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</si>
  <si>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</si>
  <si>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</si>
  <si>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</si>
  <si>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</si>
  <si>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</si>
  <si>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</si>
  <si>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</si>
  <si>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</si>
  <si>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</si>
  <si>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</si>
  <si>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</si>
  <si>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</si>
  <si>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</si>
  <si>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</si>
  <si>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</si>
  <si>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</si>
  <si>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</si>
  <si>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</si>
  <si>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</si>
  <si>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</si>
  <si>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</si>
  <si>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</si>
  <si>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</si>
  <si>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</si>
  <si>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</si>
  <si>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</si>
  <si>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</si>
  <si>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</si>
  <si>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</si>
  <si>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</si>
  <si>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</si>
  <si>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</si>
  <si>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</si>
  <si>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</si>
  <si>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</si>
  <si>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</si>
  <si>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</si>
  <si>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</si>
  <si>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</si>
  <si>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</si>
  <si>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</si>
  <si>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</si>
  <si>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</si>
  <si>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</si>
  <si>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</si>
  <si>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</si>
  <si>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</si>
  <si>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</si>
  <si>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</si>
  <si>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</si>
  <si>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</si>
  <si>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</si>
  <si>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</si>
  <si>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</si>
  <si>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</si>
  <si>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</si>
  <si>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</si>
  <si>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</si>
  <si>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</si>
  <si>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</si>
  <si>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</si>
  <si>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</si>
  <si>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</si>
  <si>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</si>
  <si>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</si>
  <si>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</si>
  <si>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</si>
  <si>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</si>
  <si>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</si>
  <si>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</si>
  <si>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</si>
  <si>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</si>
  <si>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</si>
  <si>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</si>
  <si>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</si>
  <si>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</si>
  <si>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</si>
  <si>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</si>
  <si>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</si>
  <si>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</si>
  <si>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</si>
  <si>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</si>
  <si>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</si>
  <si>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</si>
  <si>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</si>
  <si>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</si>
  <si>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</si>
  <si>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</si>
  <si>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</si>
  <si>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</si>
  <si>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</si>
  <si>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</si>
  <si>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</si>
  <si>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</si>
  <si>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</si>
  <si>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</si>
  <si>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</si>
  <si>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</si>
  <si>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</si>
  <si>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</si>
  <si>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</si>
  <si>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</si>
  <si>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</si>
  <si>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</si>
  <si>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</si>
  <si>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</si>
  <si>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</si>
  <si>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</si>
  <si>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</si>
  <si>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</si>
  <si>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</si>
  <si>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</si>
  <si>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</si>
  <si>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</si>
  <si>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</si>
  <si>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</si>
  <si>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</si>
  <si>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</si>
  <si>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</si>
  <si>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</si>
  <si>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</si>
  <si>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</si>
  <si>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</si>
  <si>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</si>
  <si>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</si>
  <si>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</si>
  <si>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</si>
  <si>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</si>
  <si>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</si>
  <si>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</si>
  <si>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</si>
  <si>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</si>
  <si>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</si>
  <si>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</si>
  <si>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</si>
  <si>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</si>
  <si>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</si>
  <si>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</si>
  <si>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</si>
  <si>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</si>
  <si>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</si>
  <si>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</si>
  <si>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</si>
  <si>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</si>
  <si>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</si>
  <si>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</si>
  <si>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</si>
  <si>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</si>
  <si>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</si>
  <si>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</si>
  <si>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</si>
  <si>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</si>
  <si>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</si>
  <si>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</si>
  <si>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</si>
  <si>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</si>
  <si>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</si>
  <si>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</si>
  <si>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</si>
  <si>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</si>
  <si>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</si>
  <si>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</si>
  <si>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</si>
  <si>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</si>
  <si>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</si>
  <si>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</si>
  <si>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</si>
  <si>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</si>
  <si>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</si>
  <si>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</si>
  <si>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</si>
  <si>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</si>
  <si>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</si>
  <si>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</si>
  <si>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</si>
  <si>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</si>
  <si>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</si>
  <si>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</si>
  <si>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</si>
  <si>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</si>
  <si>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</si>
  <si>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</si>
  <si>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</si>
  <si>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</si>
  <si>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</si>
  <si>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</si>
  <si>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</si>
  <si>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</si>
  <si>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</si>
  <si>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</si>
  <si>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</si>
  <si>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</si>
  <si>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</si>
  <si>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</si>
  <si>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</si>
  <si>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</si>
  <si>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</si>
  <si>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</si>
  <si>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</si>
  <si>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</si>
  <si>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</si>
  <si>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</si>
  <si>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</si>
  <si>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</si>
  <si>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</si>
  <si>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</si>
  <si>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</si>
  <si>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</si>
  <si>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</si>
  <si>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</si>
  <si>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</si>
  <si>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</si>
  <si>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</si>
  <si>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</si>
  <si>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</si>
  <si>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</si>
  <si>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</si>
  <si>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</si>
  <si>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</si>
  <si>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</si>
  <si>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</si>
  <si>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</si>
  <si>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</si>
  <si>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</si>
  <si>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</si>
  <si>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</si>
  <si>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</si>
  <si>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</si>
  <si>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</si>
  <si>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</si>
  <si>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</si>
  <si>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</si>
  <si>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</si>
  <si>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</si>
  <si>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</si>
  <si>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</si>
  <si>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</si>
  <si>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</si>
  <si>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</si>
  <si>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</si>
  <si>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</si>
  <si>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</si>
  <si>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</si>
  <si>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</si>
  <si>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</si>
  <si>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</si>
  <si>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</si>
  <si>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</si>
  <si>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</si>
  <si>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</si>
  <si>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</si>
  <si>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</si>
  <si>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</si>
  <si>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</si>
  <si>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</si>
  <si>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</si>
  <si>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</si>
  <si>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</si>
  <si>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</si>
  <si>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</si>
  <si>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</si>
  <si>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</si>
  <si>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</si>
  <si>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</si>
  <si>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</si>
  <si>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</si>
  <si>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</si>
  <si>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</si>
  <si>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</si>
  <si>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</si>
  <si>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</si>
  <si>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</si>
  <si>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</si>
  <si>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</si>
  <si>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</si>
  <si>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</si>
  <si>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</si>
  <si>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</si>
  <si>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</si>
  <si>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</si>
  <si>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</si>
  <si>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</si>
  <si>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</si>
  <si>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</si>
  <si>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</si>
  <si>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</si>
  <si>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</si>
  <si>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</si>
  <si>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</si>
  <si>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</si>
  <si>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</si>
  <si>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</si>
  <si>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</si>
  <si>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</si>
  <si>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</si>
  <si>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</si>
  <si>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</si>
  <si>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</si>
  <si>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</si>
  <si>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</si>
  <si>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</si>
  <si>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</si>
  <si>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</si>
  <si>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</si>
  <si>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</si>
  <si>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</si>
  <si>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</si>
  <si>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</si>
  <si>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</si>
  <si>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</si>
  <si>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</si>
  <si>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</si>
  <si>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</si>
  <si>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</si>
  <si>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</si>
  <si>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</si>
  <si>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</si>
  <si>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</si>
  <si>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</si>
  <si>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</si>
  <si>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</si>
  <si>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</si>
  <si>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</si>
  <si>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</si>
  <si>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</si>
  <si>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</si>
  <si>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</si>
  <si>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</si>
  <si>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</si>
  <si>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</si>
  <si>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</si>
  <si>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</si>
  <si>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</si>
  <si>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</si>
  <si>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</si>
  <si>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</si>
  <si>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</si>
  <si>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</si>
  <si>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</si>
  <si>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</si>
  <si>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</si>
  <si>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</si>
  <si>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</si>
  <si>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</si>
  <si>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</si>
  <si>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</si>
  <si>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</si>
  <si>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</si>
  <si>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</si>
  <si>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</si>
  <si>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</si>
  <si>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</si>
  <si>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</si>
  <si>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</si>
  <si>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</si>
  <si>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</si>
  <si>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</si>
  <si>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</si>
  <si>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</si>
  <si>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</si>
  <si>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</si>
  <si>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</si>
  <si>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</si>
  <si>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</si>
  <si>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</si>
  <si>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</si>
  <si>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</si>
  <si>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</si>
  <si>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</si>
  <si>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</si>
  <si>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</si>
  <si>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</si>
  <si>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</si>
  <si>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</si>
  <si>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</si>
  <si>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</si>
  <si>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</si>
  <si>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</si>
  <si>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</si>
  <si>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</si>
  <si>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</si>
  <si>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</si>
  <si>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</si>
  <si>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</si>
  <si>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</si>
  <si>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</si>
  <si>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</si>
  <si>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</si>
  <si>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</si>
  <si>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</si>
  <si>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</si>
  <si>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</si>
  <si>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</si>
  <si>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</si>
  <si>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</si>
  <si>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</si>
  <si>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</si>
  <si>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</si>
  <si>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</si>
  <si>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</si>
  <si>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</si>
  <si>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</si>
  <si>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</si>
  <si>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</si>
  <si>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</si>
  <si>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</si>
  <si>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</si>
  <si>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</si>
  <si>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</si>
  <si>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</si>
  <si>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</si>
  <si>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</si>
  <si>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</si>
  <si>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</si>
  <si>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</si>
  <si>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</si>
  <si>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</si>
  <si>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</si>
  <si>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</si>
  <si>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</si>
  <si>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</si>
  <si>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</si>
  <si>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</si>
  <si>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</si>
  <si>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</si>
  <si>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</si>
  <si>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</si>
  <si>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</si>
  <si>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</si>
  <si>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</si>
  <si>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</si>
  <si>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</si>
  <si>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</si>
  <si>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</si>
  <si>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</si>
  <si>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</si>
  <si>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</si>
  <si>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</si>
  <si>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</si>
  <si>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</si>
  <si>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</si>
  <si>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</si>
  <si>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</si>
  <si>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</si>
  <si>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</si>
  <si>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</si>
  <si>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</si>
  <si>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</si>
  <si>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</si>
  <si>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</si>
  <si>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</si>
  <si>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</si>
  <si>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</si>
  <si>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</si>
  <si>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</si>
  <si>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</si>
  <si>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</si>
  <si>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</si>
  <si>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</si>
  <si>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</si>
  <si>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</si>
  <si>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</si>
  <si>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</si>
  <si>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</si>
  <si>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</si>
  <si>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</si>
  <si>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</si>
  <si>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</si>
  <si>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</si>
  <si>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</si>
  <si>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</si>
  <si>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</si>
  <si>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</si>
  <si>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</si>
  <si>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</si>
  <si>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</si>
  <si>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</si>
  <si>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</si>
  <si>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</si>
  <si>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</si>
  <si>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</si>
  <si>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</si>
  <si>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</si>
  <si>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</si>
  <si>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</si>
  <si>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</si>
  <si>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</si>
  <si>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</si>
  <si>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</si>
  <si>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</si>
  <si>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</si>
  <si>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</si>
  <si>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</si>
  <si>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</si>
  <si>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</si>
  <si>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</si>
  <si>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</si>
  <si>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</si>
  <si>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</si>
  <si>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</si>
  <si>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</si>
  <si>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</si>
  <si>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</si>
  <si>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</si>
  <si>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</si>
  <si>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</si>
  <si>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</si>
  <si>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</si>
  <si>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</si>
  <si>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</si>
  <si>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</si>
  <si>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</si>
  <si>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</si>
  <si>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</si>
  <si>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</si>
  <si>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</si>
  <si>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</si>
  <si>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</si>
  <si>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</si>
  <si>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</si>
  <si>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</si>
  <si>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</si>
  <si>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</si>
  <si>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</si>
  <si>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</si>
  <si>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</si>
  <si>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</si>
  <si>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</si>
  <si>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</si>
  <si>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</si>
  <si>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</si>
  <si>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</si>
  <si>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</si>
  <si>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</si>
  <si>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</si>
  <si>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</si>
  <si>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</si>
  <si>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</si>
  <si>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</si>
  <si>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</si>
  <si>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</si>
  <si>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</si>
  <si>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</si>
  <si>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</si>
  <si>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</si>
  <si>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</si>
  <si>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</si>
  <si>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</si>
  <si>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</si>
  <si>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</si>
  <si>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</si>
  <si>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</si>
  <si>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</si>
  <si>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</si>
  <si>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</si>
  <si>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</si>
  <si>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</si>
  <si>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</si>
  <si>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</si>
  <si>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</si>
  <si>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</si>
  <si>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</si>
  <si>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</si>
  <si>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</si>
  <si>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</si>
  <si>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</si>
  <si>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</si>
  <si>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</si>
  <si>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</si>
  <si>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</si>
  <si>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</si>
  <si>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</si>
  <si>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</si>
  <si>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</si>
  <si>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</si>
  <si>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</si>
  <si>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</si>
  <si>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</si>
  <si>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</si>
  <si>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</si>
  <si>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</si>
  <si>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</si>
  <si>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</si>
  <si>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</si>
  <si>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</si>
  <si>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</si>
  <si>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</si>
  <si>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</si>
  <si>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</si>
  <si>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</si>
  <si>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</si>
  <si>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</si>
  <si>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</si>
  <si>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</si>
  <si>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</si>
  <si>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</si>
  <si>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</si>
  <si>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</si>
  <si>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</si>
  <si>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</si>
  <si>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</si>
  <si>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</si>
  <si>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</si>
  <si>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</si>
  <si>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</si>
  <si>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</si>
  <si>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</si>
  <si>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</si>
  <si>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</si>
  <si>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</si>
  <si>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</si>
  <si>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</si>
  <si>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</si>
  <si>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</si>
  <si>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</si>
  <si>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</si>
  <si>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</si>
  <si>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</si>
  <si>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</si>
  <si>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</si>
  <si>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</si>
  <si>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</si>
  <si>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</si>
  <si>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</si>
  <si>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</si>
  <si>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</si>
  <si>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</si>
  <si>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</si>
  <si>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</si>
  <si>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</si>
  <si>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</si>
  <si>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</si>
  <si>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</si>
  <si>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</si>
  <si>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</si>
  <si>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</si>
  <si>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</si>
  <si>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</si>
  <si>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</si>
  <si>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</si>
  <si>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</si>
  <si>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</si>
  <si>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</si>
  <si>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</si>
  <si>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</si>
  <si>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</si>
  <si>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</si>
  <si>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</si>
  <si>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</si>
  <si>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</si>
  <si>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</si>
  <si>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</si>
  <si>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</si>
  <si>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</si>
  <si>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</si>
  <si>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</si>
  <si>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</si>
  <si>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</si>
  <si>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</si>
  <si>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</si>
  <si>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</si>
  <si>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</si>
  <si>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</si>
  <si>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</si>
  <si>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</si>
  <si>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</si>
  <si>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</si>
  <si>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</si>
  <si>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</si>
  <si>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</si>
  <si>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</si>
  <si>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</si>
  <si>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</si>
  <si>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</si>
  <si>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</si>
  <si>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</si>
  <si>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</si>
  <si>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</si>
  <si>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</si>
  <si>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</si>
  <si>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</si>
  <si>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</si>
  <si>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</si>
  <si>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</si>
  <si>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</si>
  <si>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</si>
  <si>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</si>
  <si>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</si>
  <si>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</si>
  <si>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</si>
  <si>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</si>
  <si>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</si>
  <si>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</si>
  <si>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</si>
  <si>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</si>
  <si>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</si>
  <si>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</si>
  <si>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</si>
  <si>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</si>
  <si>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</si>
  <si>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</si>
  <si>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</si>
  <si>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</si>
  <si>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</si>
  <si>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</si>
  <si>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</si>
  <si>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</si>
  <si>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</si>
  <si>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</si>
  <si>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</si>
  <si>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</si>
  <si>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</si>
  <si>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</si>
  <si>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</si>
  <si>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</si>
  <si>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</si>
  <si>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</si>
  <si>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</si>
  <si>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</si>
  <si>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</si>
  <si>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</si>
  <si>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</si>
  <si>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</si>
  <si>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</si>
  <si>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</si>
  <si>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</si>
  <si>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</si>
  <si>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</si>
  <si>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</si>
  <si>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</si>
  <si>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</si>
  <si>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</si>
  <si>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</si>
  <si>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</si>
  <si>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</si>
  <si>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</si>
  <si>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</si>
  <si>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</si>
  <si>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</si>
  <si>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</si>
  <si>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</si>
  <si>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</si>
  <si>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</si>
  <si>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</si>
  <si>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</si>
  <si>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</si>
  <si>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</si>
  <si>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</si>
  <si>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</si>
  <si>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</si>
  <si>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</si>
  <si>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</si>
  <si>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</si>
  <si>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</si>
  <si>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</si>
  <si>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</si>
  <si>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</si>
  <si>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</si>
  <si>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</si>
  <si>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</si>
  <si>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</si>
  <si>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</si>
  <si>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</si>
  <si>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</si>
  <si>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</si>
  <si>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</si>
  <si>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</si>
  <si>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</si>
  <si>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</si>
  <si>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</si>
  <si>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</si>
  <si>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</si>
  <si>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</si>
  <si>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</si>
  <si>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</si>
  <si>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</si>
  <si>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</si>
  <si>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</si>
  <si>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</si>
  <si>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</si>
  <si>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</si>
  <si>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</si>
  <si>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</si>
  <si>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</si>
  <si>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</si>
  <si>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</si>
  <si>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</si>
  <si>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</si>
  <si>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</si>
  <si>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</si>
  <si>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</si>
  <si>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</si>
  <si>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</si>
  <si>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</si>
  <si>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</si>
  <si>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</si>
  <si>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</si>
  <si>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</si>
  <si>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</si>
  <si>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</si>
  <si>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</si>
  <si>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</si>
  <si>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</si>
  <si>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</si>
  <si>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</si>
  <si>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</si>
  <si>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</si>
  <si>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</si>
  <si>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</si>
  <si>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</si>
  <si>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</si>
  <si>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</si>
  <si>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</si>
  <si>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</si>
  <si>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</si>
  <si>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</si>
  <si>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</si>
  <si>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</si>
  <si>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</si>
  <si>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</si>
  <si>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</si>
  <si>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</si>
  <si>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</si>
  <si>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</si>
  <si>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</si>
  <si>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</si>
  <si>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</si>
  <si>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</si>
  <si>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</si>
  <si>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</si>
  <si>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</si>
  <si>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</si>
  <si>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</si>
  <si>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</si>
  <si>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</si>
  <si>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</si>
  <si>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</si>
  <si>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</si>
  <si>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</si>
  <si>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</si>
  <si>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</si>
  <si>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</si>
  <si>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</si>
  <si>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</si>
  <si>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</si>
  <si>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</si>
  <si>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</si>
  <si>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</si>
  <si>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</si>
  <si>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</si>
  <si>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</si>
  <si>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</si>
  <si>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</si>
  <si>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</si>
  <si>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</si>
  <si>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</si>
  <si>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</si>
  <si>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</si>
  <si>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</si>
  <si>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</si>
  <si>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</si>
  <si>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</si>
  <si>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</si>
  <si>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</si>
  <si>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</si>
  <si>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</si>
  <si>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</si>
  <si>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</si>
  <si>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</si>
  <si>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</si>
  <si>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</si>
  <si>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</si>
  <si>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</si>
  <si>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</si>
  <si>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</si>
  <si>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</si>
  <si>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</si>
  <si>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</si>
  <si>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</si>
  <si>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</si>
  <si>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</si>
  <si>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</si>
  <si>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</si>
  <si>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</si>
  <si>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</si>
  <si>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</si>
  <si>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</si>
  <si>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</si>
  <si>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</si>
  <si>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</si>
  <si>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</si>
  <si>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</si>
  <si>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</si>
  <si>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</si>
  <si>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</si>
  <si>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</si>
  <si>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</si>
  <si>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</si>
  <si>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</si>
  <si>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</si>
  <si>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</si>
  <si>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</si>
  <si>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</si>
  <si>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</si>
  <si>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</si>
  <si>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</si>
  <si>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</si>
  <si>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</si>
  <si>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</si>
  <si>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</si>
  <si>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</si>
  <si>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</si>
  <si>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</si>
  <si>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</si>
  <si>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</si>
  <si>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</si>
  <si>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</si>
  <si>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</si>
  <si>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</si>
  <si>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</si>
  <si>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</si>
  <si>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</si>
  <si>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</si>
  <si>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</si>
  <si>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</si>
  <si>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</si>
  <si>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</si>
  <si>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</si>
  <si>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</si>
  <si>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</si>
  <si>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</si>
  <si>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</si>
  <si>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</si>
  <si>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</si>
  <si>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</si>
  <si>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</si>
  <si>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</si>
  <si>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</si>
  <si>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</si>
  <si>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</si>
  <si>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</si>
  <si>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</si>
  <si>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</si>
  <si>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</si>
  <si>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</si>
  <si>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</si>
  <si>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</si>
  <si>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</si>
  <si>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</si>
  <si>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</si>
  <si>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</si>
  <si>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</si>
  <si>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</si>
  <si>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</si>
  <si>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</si>
  <si>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</si>
  <si>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</si>
  <si>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</si>
  <si>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</si>
  <si>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</si>
  <si>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</si>
  <si>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</si>
  <si>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</si>
  <si>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</si>
  <si>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</si>
  <si>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</si>
  <si>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</si>
  <si>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</si>
  <si>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</si>
  <si>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</si>
  <si>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</si>
  <si>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</si>
  <si>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</si>
  <si>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</si>
  <si>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</si>
  <si>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</si>
  <si>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</si>
  <si>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</si>
  <si>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</si>
  <si>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</si>
  <si>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</si>
  <si>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</si>
  <si>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</si>
  <si>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</si>
  <si>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</si>
  <si>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</si>
  <si>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</si>
  <si>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</si>
  <si>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</si>
  <si>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</si>
  <si>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</si>
  <si>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</si>
  <si>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</si>
  <si>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</si>
  <si>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</si>
  <si>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</si>
  <si>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</si>
  <si>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</si>
  <si>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</si>
  <si>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</si>
  <si>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</si>
  <si>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</si>
  <si>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</si>
  <si>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</si>
  <si>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</si>
  <si>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</si>
  <si>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</si>
  <si>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</si>
  <si>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</si>
  <si>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</si>
  <si>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</si>
  <si>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</si>
  <si>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</si>
  <si>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</si>
  <si>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</si>
  <si>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</si>
  <si>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</si>
  <si>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</si>
  <si>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</si>
  <si>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</si>
  <si>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</si>
  <si>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</si>
  <si>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</si>
  <si>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</si>
  <si>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</si>
  <si>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</si>
  <si>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</si>
  <si>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</si>
  <si>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</si>
  <si>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</si>
  <si>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</si>
  <si>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</si>
  <si>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</si>
  <si>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</si>
  <si>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</si>
  <si>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</si>
  <si>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</si>
  <si>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</si>
  <si>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</si>
  <si>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</si>
  <si>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</si>
  <si>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</si>
  <si>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</si>
  <si>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</si>
  <si>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</si>
  <si>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</si>
  <si>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</si>
  <si>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</si>
  <si>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</si>
  <si>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</si>
  <si>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</si>
  <si>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</si>
  <si>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</si>
  <si>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</si>
  <si>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</si>
  <si>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</si>
  <si>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</si>
  <si>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</si>
  <si>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</si>
  <si>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</si>
  <si>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</si>
  <si>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</si>
  <si>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</si>
  <si>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</si>
  <si>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</si>
  <si>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</si>
  <si>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</si>
  <si>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</si>
  <si>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</si>
  <si>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</si>
  <si>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</si>
  <si>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</si>
  <si>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</si>
  <si>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</si>
  <si>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</si>
  <si>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</si>
  <si>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</si>
  <si>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</si>
  <si>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</si>
  <si>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</si>
  <si>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</si>
  <si>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</si>
  <si>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</si>
  <si>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</si>
  <si>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</si>
  <si>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</si>
  <si>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</si>
  <si>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</si>
  <si>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</si>
  <si>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</si>
  <si>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</si>
  <si>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</si>
  <si>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</si>
  <si>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</si>
  <si>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</si>
  <si>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</si>
  <si>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</si>
  <si>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</si>
  <si>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</si>
  <si>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</si>
  <si>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</si>
  <si>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</si>
  <si>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</si>
  <si>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</si>
  <si>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</si>
  <si>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</si>
  <si>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</si>
  <si>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</si>
  <si>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</si>
  <si>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</si>
  <si>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</si>
  <si>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</si>
  <si>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</si>
  <si>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</si>
  <si>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</si>
  <si>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</si>
  <si>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</si>
  <si>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</si>
  <si>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</si>
  <si>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</si>
  <si>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</si>
  <si>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</si>
  <si>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</si>
  <si>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</si>
  <si>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</si>
  <si>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</si>
  <si>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</si>
  <si>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</si>
  <si>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</si>
  <si>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</si>
  <si>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</si>
  <si>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</si>
  <si>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</si>
  <si>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</si>
  <si>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</si>
  <si>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</si>
  <si>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</si>
  <si>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</si>
  <si>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</si>
  <si>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</si>
  <si>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</si>
  <si>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</si>
  <si>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</si>
  <si>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</si>
  <si>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</si>
  <si>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</si>
  <si>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</si>
  <si>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</si>
  <si>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</si>
  <si>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</si>
  <si>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</si>
  <si>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</si>
  <si>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</si>
  <si>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</si>
  <si>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</si>
  <si>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</si>
  <si>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</si>
  <si>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</si>
  <si>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</si>
  <si>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</si>
  <si>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</si>
  <si>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</si>
  <si>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</si>
  <si>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</si>
  <si>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</si>
  <si>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</si>
  <si>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</si>
  <si>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</si>
  <si>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</si>
  <si>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</si>
  <si>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</si>
  <si>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</si>
  <si>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</si>
  <si>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</si>
  <si>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</si>
  <si>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</si>
  <si>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</si>
  <si>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</si>
  <si>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</si>
  <si>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</si>
  <si>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</si>
  <si>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</si>
  <si>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</si>
  <si>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</si>
  <si>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</si>
  <si>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</si>
  <si>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</si>
  <si>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</si>
  <si>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</si>
  <si>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</si>
  <si>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</si>
  <si>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</si>
  <si>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</si>
  <si>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</si>
  <si>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</si>
  <si>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</si>
  <si>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</si>
  <si>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</si>
  <si>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</si>
  <si>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</si>
  <si>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</si>
  <si>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</si>
  <si>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</si>
  <si>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</si>
  <si>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</si>
  <si>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</si>
  <si>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</si>
  <si>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</si>
  <si>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</si>
  <si>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</si>
  <si>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</si>
  <si>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</si>
  <si>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</si>
  <si>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</si>
  <si>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</si>
  <si>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</si>
  <si>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</si>
  <si>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</si>
  <si>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</si>
  <si>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</si>
  <si>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</si>
  <si>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</si>
  <si>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</si>
  <si>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</si>
  <si>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</si>
  <si>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</si>
  <si>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</si>
  <si>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</si>
  <si>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</si>
  <si>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</si>
  <si>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</si>
  <si>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</si>
  <si>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</si>
  <si>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</si>
  <si>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</si>
  <si>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</si>
  <si>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</si>
  <si>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</si>
  <si>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</si>
  <si>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</si>
  <si>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</si>
  <si>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</si>
  <si>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</si>
  <si>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</si>
  <si>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</si>
  <si>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</si>
  <si>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</si>
  <si>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</si>
  <si>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</si>
  <si>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</si>
  <si>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</si>
  <si>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</si>
  <si>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</si>
  <si>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</si>
  <si>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</si>
  <si>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</si>
  <si>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</si>
  <si>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</si>
  <si>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</si>
  <si>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</si>
  <si>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</si>
  <si>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</si>
  <si>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</si>
  <si>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</si>
  <si>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</si>
  <si>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</si>
  <si>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</si>
  <si>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</si>
  <si>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</si>
  <si>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</si>
  <si>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</si>
  <si>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</si>
  <si>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</si>
  <si>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</si>
  <si>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</si>
  <si>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</si>
  <si>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</si>
  <si>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</si>
  <si>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</si>
  <si>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</si>
  <si>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</si>
  <si>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</si>
  <si>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</si>
  <si>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</si>
  <si>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</si>
  <si>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</si>
  <si>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</si>
  <si>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</si>
  <si>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</si>
  <si>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</si>
  <si>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</si>
  <si>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</si>
  <si>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</si>
  <si>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</si>
  <si>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</si>
  <si>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</si>
  <si>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</si>
  <si>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</si>
  <si>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</si>
  <si>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</si>
  <si>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</si>
  <si>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</si>
  <si>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</si>
  <si>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</si>
  <si>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</si>
  <si>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</si>
  <si>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</si>
  <si>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</si>
  <si>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</si>
  <si>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</si>
  <si>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</si>
  <si>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</si>
  <si>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</si>
  <si>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</si>
  <si>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</si>
  <si>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</si>
  <si>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</si>
  <si>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</si>
  <si>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</si>
  <si>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</si>
  <si>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</si>
  <si>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</si>
  <si>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</si>
  <si>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</si>
  <si>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</si>
  <si>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</si>
  <si>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</si>
  <si>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</si>
  <si>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</si>
  <si>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</si>
  <si>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</si>
  <si>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</si>
  <si>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</si>
  <si>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</si>
  <si>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</si>
  <si>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</si>
  <si>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</si>
  <si>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</si>
  <si>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</si>
  <si>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</si>
  <si>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</si>
  <si>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</si>
  <si>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</si>
  <si>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</si>
  <si>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</si>
  <si>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</si>
  <si>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</si>
  <si>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</si>
  <si>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</si>
  <si>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</si>
  <si>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</si>
  <si>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</si>
  <si>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</si>
  <si>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</si>
  <si>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</si>
  <si>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</si>
  <si>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</si>
  <si>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</si>
  <si>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</si>
  <si>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</si>
  <si>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</si>
  <si>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</si>
  <si>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</si>
  <si>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</si>
  <si>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</si>
  <si>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</si>
  <si>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</si>
  <si>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</si>
  <si>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</si>
  <si>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</si>
  <si>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</si>
  <si>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</si>
  <si>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</si>
  <si>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</si>
  <si>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</si>
  <si>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</si>
  <si>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</si>
  <si>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</si>
  <si>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</si>
  <si>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</si>
  <si>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</si>
  <si>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</si>
  <si>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</si>
  <si>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</si>
  <si>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</si>
  <si>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</si>
  <si>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</si>
  <si>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</si>
  <si>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</si>
  <si>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</si>
  <si>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</si>
  <si>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</si>
  <si>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</si>
  <si>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</si>
  <si>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</si>
  <si>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</si>
  <si>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</si>
  <si>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</si>
  <si>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</si>
  <si>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</si>
  <si>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</si>
  <si>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</si>
  <si>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</si>
  <si>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</si>
  <si>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</si>
  <si>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</si>
  <si>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</si>
  <si>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</si>
  <si>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</si>
  <si>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</si>
  <si>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</si>
  <si>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</si>
  <si>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</si>
  <si>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</si>
  <si>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</si>
  <si>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</si>
  <si>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</si>
  <si>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</si>
  <si>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</si>
  <si>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</si>
  <si>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</si>
  <si>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</si>
  <si>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</si>
  <si>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</si>
  <si>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</si>
  <si>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</si>
  <si>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</si>
  <si>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</si>
  <si>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</si>
  <si>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</si>
  <si>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</si>
  <si>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</si>
  <si>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</si>
  <si>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</si>
  <si>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</si>
  <si>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</si>
  <si>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</si>
  <si>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</si>
  <si>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</si>
  <si>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</si>
  <si>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</si>
  <si>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</si>
  <si>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</si>
  <si>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</si>
  <si>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</si>
  <si>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</si>
  <si>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</si>
  <si>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</si>
  <si>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</si>
  <si>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</si>
  <si>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</si>
  <si>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</si>
  <si>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</si>
  <si>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</si>
  <si>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</si>
  <si>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</si>
  <si>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</si>
  <si>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</si>
  <si>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</si>
  <si>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</si>
  <si>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</si>
  <si>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</si>
  <si>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</si>
  <si>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</si>
  <si>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</si>
  <si>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</si>
  <si>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</si>
  <si>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</si>
  <si>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</si>
  <si>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</si>
  <si>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</si>
  <si>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</si>
  <si>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</si>
  <si>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</si>
  <si>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</si>
  <si>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</si>
  <si>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</si>
  <si>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</si>
  <si>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</si>
  <si>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</si>
  <si>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</si>
  <si>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</si>
  <si>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</si>
  <si>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</si>
  <si>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</si>
  <si>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</si>
  <si>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</si>
  <si>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</si>
  <si>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</si>
  <si>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</si>
  <si>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</si>
  <si>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</si>
  <si>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</si>
  <si>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</si>
  <si>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</si>
  <si>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</si>
  <si>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</si>
  <si>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</si>
  <si>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</si>
  <si>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</si>
  <si>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</si>
  <si>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</si>
  <si>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</si>
  <si>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</si>
  <si>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</si>
  <si>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</si>
  <si>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</si>
  <si>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</si>
  <si>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</si>
  <si>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</si>
  <si>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</si>
  <si>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</si>
  <si>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</si>
  <si>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</si>
  <si>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</si>
  <si>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</si>
  <si>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</si>
  <si>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</si>
  <si>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</si>
  <si>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</si>
  <si>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</si>
  <si>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</si>
  <si>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</si>
  <si>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</si>
  <si>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</si>
  <si>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</si>
  <si>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</si>
  <si>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</si>
  <si>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</si>
  <si>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</si>
  <si>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</si>
  <si>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</si>
  <si>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</si>
  <si>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</si>
  <si>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</si>
  <si>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</si>
  <si>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</si>
  <si>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</si>
  <si>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</si>
  <si>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</si>
  <si>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</si>
  <si>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</si>
  <si>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</si>
  <si>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</si>
  <si>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</si>
  <si>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</si>
  <si>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</si>
  <si>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</si>
  <si>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</si>
  <si>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</si>
  <si>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</si>
  <si>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</si>
  <si>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</si>
  <si>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</si>
  <si>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</si>
  <si>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</si>
  <si>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</si>
  <si>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</si>
  <si>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</si>
  <si>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</si>
  <si>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</si>
  <si>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</si>
  <si>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</si>
  <si>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</si>
  <si>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</si>
  <si>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</si>
  <si>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</si>
  <si>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</si>
  <si>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</si>
  <si>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</si>
  <si>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</si>
  <si>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</si>
  <si>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</si>
  <si>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</si>
  <si>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</si>
  <si>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</si>
  <si>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</si>
  <si>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</si>
  <si>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</si>
  <si>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</si>
  <si>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</si>
  <si>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</si>
  <si>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</si>
  <si>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</si>
  <si>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</si>
  <si>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</si>
  <si>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</si>
  <si>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</si>
  <si>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</si>
  <si>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</si>
  <si>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</si>
  <si>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</si>
  <si>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</si>
  <si>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</si>
  <si>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</si>
  <si>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</si>
  <si>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</si>
  <si>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</si>
  <si>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</si>
  <si>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</si>
  <si>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</si>
  <si>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</si>
  <si>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</si>
  <si>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</si>
  <si>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</si>
  <si>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</si>
  <si>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</si>
  <si>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</si>
  <si>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</si>
  <si>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</si>
  <si>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</si>
  <si>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</si>
  <si>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</si>
  <si>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</si>
  <si>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</si>
  <si>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</si>
  <si>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</si>
  <si>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</si>
  <si>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</si>
  <si>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</si>
  <si>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</si>
  <si>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</si>
  <si>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</si>
  <si>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</si>
  <si>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</si>
  <si>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</si>
  <si>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</si>
  <si>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</si>
  <si>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</si>
  <si>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</si>
  <si>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</si>
  <si>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</si>
  <si>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</si>
  <si>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</si>
  <si>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</si>
  <si>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</si>
  <si>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</si>
  <si>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</si>
  <si>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</si>
  <si>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</si>
  <si>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</si>
  <si>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</si>
  <si>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</si>
  <si>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</si>
  <si>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</si>
  <si>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</si>
  <si>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</si>
  <si>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</si>
  <si>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</si>
  <si>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</si>
  <si>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</si>
  <si>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</si>
  <si>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</si>
  <si>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</si>
  <si>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</si>
  <si>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</si>
  <si>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</si>
  <si>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</si>
  <si>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</si>
  <si>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</si>
  <si>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</si>
  <si>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</si>
  <si>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</si>
  <si>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</si>
  <si>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</si>
  <si>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</si>
  <si>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</si>
  <si>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</si>
  <si>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</si>
  <si>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</si>
  <si>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</si>
  <si>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</si>
  <si>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</si>
  <si>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</si>
  <si>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</si>
  <si>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</si>
  <si>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</si>
  <si>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</si>
  <si>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</si>
  <si>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</si>
  <si>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</si>
  <si>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</si>
  <si>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</si>
  <si>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</si>
  <si>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</si>
  <si>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</si>
  <si>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</si>
  <si>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</si>
  <si>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</si>
  <si>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</si>
  <si>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</si>
  <si>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</si>
  <si>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</si>
  <si>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</si>
  <si>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</si>
  <si>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</si>
  <si>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</si>
  <si>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</si>
  <si>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</si>
  <si>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</si>
  <si>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</si>
  <si>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</si>
  <si>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</si>
  <si>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</si>
  <si>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</si>
  <si>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</si>
  <si>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</si>
  <si>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</si>
  <si>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</si>
  <si>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</si>
  <si>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</si>
  <si>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</si>
  <si>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</si>
  <si>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</si>
  <si>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</si>
  <si>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</si>
  <si>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</si>
  <si>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</si>
  <si>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</si>
  <si>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</si>
  <si>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</si>
  <si>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</si>
  <si>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</si>
  <si>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</si>
  <si>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</si>
  <si>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</si>
  <si>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</si>
  <si>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</si>
  <si>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</si>
  <si>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</si>
  <si>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</si>
  <si>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</si>
  <si>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</si>
  <si>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</si>
  <si>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</si>
  <si>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</si>
  <si>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</si>
  <si>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</si>
  <si>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</si>
  <si>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</si>
  <si>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</si>
  <si>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</si>
  <si>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</si>
  <si>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</si>
  <si>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</si>
  <si>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</si>
  <si>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</si>
  <si>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</si>
  <si>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</si>
  <si>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</si>
  <si>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</si>
  <si>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</si>
  <si>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</si>
  <si>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</si>
  <si>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</si>
  <si>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</si>
  <si>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</si>
  <si>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</si>
  <si>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</si>
  <si>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</si>
  <si>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</si>
  <si>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</si>
  <si>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</si>
  <si>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</si>
  <si>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</si>
  <si>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</si>
  <si>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</si>
  <si>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</si>
  <si>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</si>
  <si>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</si>
  <si>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</si>
  <si>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</si>
  <si>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</si>
  <si>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</si>
  <si>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</si>
  <si>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</si>
  <si>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</si>
  <si>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</si>
  <si>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</si>
  <si>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</si>
  <si>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</si>
  <si>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</si>
  <si>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</si>
  <si>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</si>
  <si>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</si>
  <si>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</si>
  <si>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</si>
  <si>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</si>
  <si>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</si>
  <si>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</si>
  <si>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</si>
  <si>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</si>
  <si>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</si>
  <si>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</si>
  <si>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</si>
  <si>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</si>
  <si>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</si>
  <si>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</si>
  <si>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</si>
  <si>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</si>
  <si>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</si>
  <si>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</si>
  <si>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</si>
  <si>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</si>
  <si>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</si>
  <si>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</si>
  <si>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</si>
  <si>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</si>
  <si>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</si>
  <si>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</si>
  <si>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</si>
  <si>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</si>
  <si>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</si>
  <si>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</si>
  <si>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</si>
  <si>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</si>
  <si>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</si>
  <si>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</si>
  <si>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</si>
  <si>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</si>
  <si>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</si>
  <si>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</si>
  <si>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</si>
  <si>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</si>
  <si>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</si>
  <si>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</si>
  <si>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</si>
  <si>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</si>
  <si>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</si>
  <si>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</si>
  <si>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</si>
  <si>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</si>
  <si>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</si>
  <si>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</si>
  <si>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</si>
  <si>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</si>
  <si>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</si>
  <si>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</si>
  <si>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</si>
  <si>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</si>
  <si>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</si>
  <si>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</si>
  <si>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</si>
  <si>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</si>
  <si>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</si>
  <si>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</si>
  <si>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</si>
  <si>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</si>
  <si>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</si>
  <si>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</si>
  <si>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</si>
  <si>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</si>
  <si>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</si>
  <si>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</si>
  <si>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</si>
  <si>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</si>
  <si>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</si>
  <si>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</si>
  <si>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</si>
  <si>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</si>
  <si>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</si>
  <si>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</si>
  <si>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</si>
  <si>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</si>
  <si>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</si>
  <si>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</si>
  <si>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</si>
  <si>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</si>
  <si>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</si>
  <si>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</si>
  <si>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</si>
  <si>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</si>
  <si>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</si>
  <si>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</si>
  <si>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</si>
  <si>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</si>
  <si>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</si>
  <si>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</si>
  <si>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</si>
  <si>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</si>
  <si>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</si>
  <si>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</si>
  <si>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</si>
  <si>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</si>
  <si>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</si>
  <si>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</si>
  <si>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</si>
  <si>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</si>
  <si>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</si>
  <si>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</si>
  <si>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</si>
  <si>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</si>
  <si>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</si>
  <si>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</si>
  <si>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</si>
  <si>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</si>
  <si>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</si>
  <si>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</si>
  <si>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</si>
  <si>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</si>
  <si>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</si>
  <si>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</si>
  <si>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</si>
  <si>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</si>
  <si>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</si>
  <si>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</si>
  <si>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</si>
  <si>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</si>
  <si>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</si>
  <si>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</si>
  <si>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</si>
  <si>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</si>
  <si>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</si>
  <si>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</si>
  <si>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</si>
  <si>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</si>
  <si>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</si>
  <si>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</si>
  <si>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</si>
  <si>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</si>
  <si>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</si>
  <si>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</si>
  <si>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</si>
  <si>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</si>
  <si>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</si>
  <si>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</si>
  <si>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</si>
  <si>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</si>
  <si>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</si>
  <si>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</si>
  <si>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</si>
  <si>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</si>
  <si>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</si>
  <si>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</si>
  <si>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</si>
  <si>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</si>
  <si>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</si>
  <si>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</si>
  <si>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</si>
  <si>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</si>
  <si>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</si>
  <si>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</si>
  <si>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</si>
  <si>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</si>
  <si>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</si>
  <si>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</si>
  <si>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</si>
  <si>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</si>
  <si>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</si>
  <si>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</si>
  <si>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</si>
  <si>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</si>
  <si>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</si>
  <si>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</si>
  <si>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</si>
  <si>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</si>
  <si>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</si>
  <si>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</si>
  <si>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</si>
  <si>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</si>
  <si>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</si>
  <si>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</si>
  <si>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</si>
  <si>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</si>
  <si>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</si>
  <si>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</si>
  <si>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</si>
  <si>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</si>
  <si>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</si>
  <si>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</si>
  <si>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</si>
  <si>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</si>
  <si>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</si>
  <si>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</si>
  <si>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</si>
  <si>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</si>
  <si>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</si>
  <si>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</si>
  <si>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</si>
  <si>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</si>
  <si>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</si>
  <si>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</si>
  <si>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</si>
  <si>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</si>
  <si>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</si>
  <si>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</si>
  <si>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</si>
  <si>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</si>
  <si>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</si>
  <si>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</si>
  <si>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</si>
  <si>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</si>
  <si>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</si>
  <si>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</si>
  <si>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</si>
  <si>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</si>
  <si>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</si>
  <si>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</si>
  <si>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</si>
  <si>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</si>
  <si>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</si>
  <si>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</si>
  <si>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</si>
  <si>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</si>
  <si>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</si>
  <si>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</si>
  <si>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</si>
  <si>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</si>
  <si>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</si>
  <si>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</si>
  <si>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</si>
  <si>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</si>
  <si>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</si>
  <si>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</si>
  <si>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</si>
  <si>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</si>
  <si>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</si>
  <si>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</si>
  <si>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</si>
  <si>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</si>
  <si>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</si>
  <si>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</si>
  <si>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</si>
  <si>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</si>
  <si>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</si>
  <si>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</si>
  <si>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</si>
  <si>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</si>
  <si>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</si>
  <si>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</si>
  <si>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</si>
  <si>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</si>
  <si>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</si>
  <si>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</si>
  <si>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</si>
  <si>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</si>
  <si>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</si>
  <si>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</si>
  <si>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</si>
  <si>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</si>
  <si>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</si>
  <si>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</si>
  <si>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</si>
  <si>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</si>
  <si>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</si>
  <si>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</si>
  <si>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</si>
  <si>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</si>
  <si>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</si>
  <si>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</si>
  <si>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</si>
  <si>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</si>
  <si>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</si>
  <si>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</si>
  <si>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</si>
  <si>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</si>
  <si>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</si>
  <si>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</si>
  <si>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</si>
  <si>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</si>
  <si>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</si>
  <si>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</si>
  <si>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</si>
  <si>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</si>
  <si>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</si>
  <si>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</si>
  <si>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</si>
  <si>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</si>
  <si>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</si>
  <si>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</si>
  <si>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</si>
  <si>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</si>
  <si>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</si>
  <si>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</si>
  <si>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</si>
  <si>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</si>
  <si>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</si>
  <si>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</si>
  <si>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</si>
  <si>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</si>
  <si>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</si>
  <si>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</si>
  <si>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</si>
  <si>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</si>
  <si>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</si>
  <si>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</si>
  <si>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</si>
  <si>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</si>
  <si>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</si>
  <si>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</si>
  <si>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</si>
  <si>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</si>
  <si>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</si>
  <si>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</si>
  <si>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</si>
  <si>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</si>
  <si>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</si>
  <si>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</si>
  <si>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</si>
  <si>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</si>
  <si>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</si>
  <si>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</si>
  <si>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</si>
  <si>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</si>
  <si>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</si>
  <si>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</si>
  <si>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</si>
  <si>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</si>
  <si>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</si>
  <si>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</si>
  <si>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</si>
  <si>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</si>
  <si>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</si>
  <si>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</si>
  <si>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</si>
  <si>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</si>
  <si>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</si>
  <si>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</si>
  <si>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</si>
  <si>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</si>
  <si>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</si>
  <si>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</si>
  <si>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</si>
  <si>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</si>
  <si>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</si>
  <si>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</si>
  <si>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</si>
  <si>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</si>
  <si>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</si>
  <si>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</si>
  <si>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</si>
  <si>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</si>
  <si>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</si>
  <si>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</si>
  <si>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</si>
  <si>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</si>
  <si>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</si>
  <si>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</si>
  <si>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</si>
  <si>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</si>
  <si>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</si>
  <si>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</si>
  <si>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</si>
  <si>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</si>
  <si>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</si>
  <si>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</si>
  <si>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</si>
  <si>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</si>
  <si>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</si>
  <si>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</si>
  <si>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</si>
  <si>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</si>
  <si>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</si>
  <si>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</si>
  <si>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</si>
  <si>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</si>
  <si>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</si>
  <si>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</si>
  <si>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</si>
  <si>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</si>
  <si>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</si>
  <si>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</si>
  <si>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</si>
  <si>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</si>
  <si>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</si>
  <si>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</si>
  <si>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</si>
  <si>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</si>
  <si>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</si>
  <si>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</si>
  <si>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</si>
  <si>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</si>
  <si>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</si>
  <si>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</si>
  <si>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</si>
  <si>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</si>
  <si>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</si>
  <si>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</si>
  <si>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</si>
  <si>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</si>
  <si>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</si>
  <si>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</si>
  <si>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</si>
  <si>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</si>
  <si>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</si>
  <si>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</si>
  <si>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</si>
  <si>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</si>
  <si>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</si>
  <si>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</si>
  <si>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</si>
  <si>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</si>
  <si>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</si>
  <si>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</si>
  <si>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</si>
  <si>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</si>
  <si>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</si>
  <si>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</si>
  <si>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</si>
  <si>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</si>
  <si>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</si>
  <si>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</si>
  <si>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</si>
  <si>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</si>
  <si>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</si>
  <si>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</si>
  <si>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</si>
  <si>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</si>
  <si>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</si>
  <si>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</si>
  <si>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</si>
  <si>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</si>
  <si>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</si>
  <si>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</si>
  <si>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</si>
  <si>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</si>
  <si>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</si>
  <si>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</si>
  <si>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</si>
  <si>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</si>
  <si>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</si>
  <si>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</si>
  <si>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</si>
  <si>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</si>
  <si>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</si>
  <si>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</si>
  <si>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</si>
  <si>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</si>
  <si>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</si>
  <si>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</si>
  <si>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</si>
  <si>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</si>
  <si>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</si>
  <si>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</si>
  <si>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</si>
  <si>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</si>
  <si>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</si>
  <si>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</si>
  <si>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</si>
  <si>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</si>
  <si>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</si>
  <si>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</si>
  <si>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</si>
  <si>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</si>
  <si>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</si>
  <si>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</si>
  <si>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</si>
  <si>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</si>
  <si>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</si>
  <si>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</si>
  <si>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</si>
  <si>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</si>
  <si>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</si>
  <si>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</si>
  <si>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</si>
  <si>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</si>
  <si>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</si>
  <si>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</si>
  <si>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</si>
  <si>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</si>
  <si>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</si>
  <si>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</si>
  <si>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</si>
  <si>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</si>
  <si>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</si>
  <si>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</si>
  <si>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</si>
  <si>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</si>
  <si>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</si>
  <si>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</si>
  <si>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</si>
  <si>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</si>
  <si>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</si>
  <si>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</si>
  <si>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</si>
  <si>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</si>
  <si>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</si>
  <si>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</si>
  <si>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</si>
  <si>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</si>
  <si>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</si>
  <si>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</si>
  <si>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</si>
  <si>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</si>
  <si>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</si>
  <si>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</si>
  <si>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</si>
  <si>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</si>
  <si>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</si>
  <si>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</si>
  <si>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</si>
  <si>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</si>
  <si>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</si>
  <si>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</si>
  <si>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</si>
  <si>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</si>
  <si>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</si>
  <si>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</si>
  <si>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</si>
  <si>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</si>
  <si>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</si>
  <si>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</si>
  <si>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</si>
  <si>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</si>
  <si>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</si>
  <si>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</si>
  <si>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</si>
  <si>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</si>
  <si>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</si>
  <si>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</si>
  <si>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</si>
  <si>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</si>
  <si>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</si>
  <si>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</si>
  <si>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</si>
  <si>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</si>
  <si>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</si>
  <si>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</si>
  <si>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</si>
  <si>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</si>
  <si>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</si>
  <si>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</si>
  <si>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</si>
  <si>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</si>
  <si>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</si>
  <si>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</si>
  <si>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</si>
  <si>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</si>
  <si>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</si>
  <si>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</si>
  <si>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</si>
  <si>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</si>
  <si>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</si>
  <si>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</si>
  <si>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</si>
  <si>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</si>
  <si>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</si>
  <si>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</si>
  <si>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</si>
  <si>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</si>
  <si>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</si>
  <si>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</si>
  <si>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</si>
  <si>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</si>
  <si>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</si>
  <si>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</si>
  <si>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</si>
  <si>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</si>
  <si>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</si>
  <si>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</si>
  <si>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</si>
  <si>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</si>
  <si>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</si>
  <si>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</si>
  <si>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</si>
  <si>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</si>
  <si>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</si>
  <si>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</si>
  <si>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</si>
  <si>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</si>
  <si>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</si>
  <si>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</si>
  <si>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</si>
  <si>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</si>
  <si>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</si>
  <si>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</si>
  <si>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</si>
  <si>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</si>
  <si>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</si>
  <si>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</si>
  <si>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</si>
  <si>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</si>
  <si>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</si>
  <si>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</si>
  <si>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</si>
  <si>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</si>
  <si>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</si>
  <si>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</si>
  <si>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</si>
  <si>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</si>
  <si>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</si>
  <si>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</si>
  <si>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</si>
  <si>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</si>
  <si>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</si>
  <si>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</si>
  <si>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</si>
  <si>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</si>
  <si>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</si>
  <si>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</si>
  <si>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</si>
  <si>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</si>
  <si>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</si>
  <si>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</si>
  <si>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</si>
  <si>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</si>
  <si>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</si>
  <si>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</si>
  <si>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</si>
  <si>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</si>
  <si>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</si>
  <si>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</si>
  <si>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</si>
  <si>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</si>
  <si>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</si>
  <si>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</si>
  <si>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</si>
  <si>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</si>
  <si>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</si>
  <si>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</si>
  <si>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</si>
  <si>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</si>
  <si>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</si>
  <si>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</si>
  <si>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</si>
  <si>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</si>
  <si>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</si>
  <si>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</si>
  <si>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</si>
  <si>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</si>
  <si>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</si>
  <si>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</si>
  <si>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</si>
  <si>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</si>
  <si>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</si>
  <si>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</si>
  <si>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</si>
  <si>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</si>
  <si>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</si>
  <si>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</si>
  <si>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</si>
  <si>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</si>
  <si>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</si>
  <si>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</si>
  <si>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</si>
  <si>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</si>
  <si>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</si>
  <si>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</si>
  <si>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</si>
  <si>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</si>
  <si>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</si>
  <si>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</si>
  <si>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</si>
  <si>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</si>
  <si>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</si>
  <si>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</si>
  <si>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</si>
  <si>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</si>
  <si>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</si>
  <si>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</si>
  <si>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</si>
  <si>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</si>
  <si>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</si>
  <si>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</si>
  <si>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</si>
  <si>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</si>
  <si>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</si>
  <si>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</si>
  <si>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</si>
  <si>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</si>
  <si>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</si>
  <si>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</si>
  <si>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</si>
  <si>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</si>
  <si>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</si>
  <si>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</si>
  <si>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</si>
  <si>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</si>
  <si>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</si>
  <si>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</si>
  <si>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</si>
  <si>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</si>
  <si>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</si>
  <si>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</si>
  <si>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</si>
  <si>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</si>
  <si>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</si>
  <si>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</si>
  <si>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</si>
  <si>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</si>
  <si>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</si>
  <si>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</si>
  <si>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</si>
  <si>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</si>
  <si>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</si>
  <si>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</si>
  <si>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</si>
  <si>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</si>
  <si>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</si>
  <si>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</si>
  <si>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</si>
  <si>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</si>
  <si>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</si>
  <si>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</si>
  <si>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</si>
  <si>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</si>
  <si>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</si>
  <si>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</si>
  <si>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</si>
  <si>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</si>
  <si>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</si>
  <si>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</si>
  <si>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</si>
  <si>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</si>
  <si>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</si>
  <si>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</si>
  <si>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</si>
  <si>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</si>
  <si>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</si>
  <si>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</si>
  <si>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</si>
  <si>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</si>
  <si>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</si>
  <si>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</si>
  <si>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</si>
  <si>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</si>
  <si>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</si>
  <si>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</si>
  <si>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</si>
  <si>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</si>
  <si>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</si>
  <si>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</si>
  <si>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</si>
  <si>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</si>
  <si>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</si>
  <si>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</si>
  <si>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</si>
  <si>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</si>
  <si>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</si>
  <si>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</si>
  <si>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</si>
  <si>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</si>
  <si>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</si>
  <si>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</si>
  <si>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</si>
  <si>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</si>
  <si>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</si>
  <si>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</si>
  <si>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</si>
  <si>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</si>
  <si>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</si>
  <si>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</si>
  <si>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</si>
  <si>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</si>
  <si>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</si>
  <si>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</si>
  <si>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</si>
  <si>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</si>
  <si>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</si>
  <si>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</si>
  <si>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</si>
  <si>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</si>
  <si>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</si>
  <si>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</si>
  <si>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</si>
  <si>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</si>
  <si>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</si>
  <si>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</si>
  <si>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</si>
  <si>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</si>
  <si>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</si>
  <si>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</si>
  <si>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</si>
  <si>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</si>
  <si>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</si>
  <si>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</si>
  <si>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</si>
  <si>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</si>
  <si>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</si>
  <si>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</si>
  <si>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</si>
  <si>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</si>
  <si>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</si>
  <si>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</si>
  <si>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</si>
  <si>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</si>
  <si>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</si>
  <si>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</si>
  <si>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</si>
  <si>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</si>
  <si>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</si>
  <si>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</si>
  <si>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</si>
  <si>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</si>
  <si>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</si>
  <si>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</si>
  <si>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</si>
  <si>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</si>
  <si>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</si>
  <si>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</si>
  <si>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</si>
  <si>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</si>
  <si>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</si>
  <si>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</si>
  <si>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</si>
  <si>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</si>
  <si>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</si>
  <si>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</si>
  <si>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</si>
  <si>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</si>
  <si>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</si>
  <si>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</si>
  <si>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</si>
  <si>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</si>
  <si>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</si>
  <si>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</si>
  <si>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</si>
  <si>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</si>
  <si>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</si>
  <si>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</si>
  <si>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</si>
  <si>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</si>
  <si>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</si>
  <si>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</si>
  <si>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</si>
  <si>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</si>
  <si>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</si>
  <si>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</si>
  <si>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</si>
  <si>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</si>
  <si>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</si>
  <si>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</si>
  <si>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</si>
  <si>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</si>
  <si>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</si>
  <si>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</si>
  <si>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</si>
  <si>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</si>
  <si>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</si>
  <si>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</si>
  <si>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</si>
  <si>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</si>
  <si>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</si>
  <si>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</si>
  <si>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</si>
  <si>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</si>
  <si>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</si>
  <si>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</si>
  <si>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</si>
  <si>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</si>
  <si>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</si>
  <si>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</si>
  <si>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</si>
  <si>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</si>
  <si>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</si>
  <si>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</si>
  <si>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</si>
  <si>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</si>
  <si>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</si>
  <si>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</si>
  <si>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</si>
  <si>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</si>
  <si>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</si>
  <si>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</si>
  <si>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</si>
  <si>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</si>
  <si>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</si>
  <si>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</si>
  <si>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</si>
  <si>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</si>
  <si>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</si>
  <si>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</si>
  <si>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</si>
  <si>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</si>
  <si>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</si>
  <si>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</si>
  <si>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</si>
  <si>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</si>
  <si>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</si>
  <si>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</si>
  <si>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</si>
  <si>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</si>
  <si>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</si>
  <si>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</si>
  <si>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</si>
  <si>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</si>
  <si>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</si>
  <si>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</si>
  <si>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</si>
  <si>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</si>
  <si>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</si>
  <si>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</si>
  <si>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</si>
  <si>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</si>
  <si>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</si>
  <si>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</si>
  <si>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</si>
  <si>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</si>
  <si>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</si>
  <si>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</si>
  <si>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</si>
  <si>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</si>
  <si>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</si>
  <si>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</si>
  <si>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</si>
  <si>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</si>
  <si>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</si>
  <si>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</si>
  <si>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</si>
  <si>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</si>
  <si>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</si>
  <si>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</si>
  <si>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</si>
  <si>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</si>
  <si>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</si>
  <si>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</si>
  <si>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</si>
  <si>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</si>
  <si>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</si>
  <si>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</si>
  <si>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</si>
  <si>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</si>
  <si>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</si>
  <si>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</si>
  <si>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</si>
  <si>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</si>
  <si>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</si>
  <si>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</si>
  <si>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</si>
  <si>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</si>
  <si>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</si>
  <si>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</si>
  <si>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</si>
  <si>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</si>
  <si>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</si>
  <si>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</si>
  <si>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</si>
  <si>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</si>
  <si>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</si>
  <si>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</si>
  <si>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</si>
  <si>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</si>
  <si>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</si>
  <si>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</si>
  <si>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</si>
  <si>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</si>
  <si>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</si>
  <si>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</si>
  <si>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</si>
  <si>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</si>
  <si>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</si>
  <si>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</si>
  <si>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</si>
  <si>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</si>
  <si>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</si>
  <si>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</si>
  <si>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</si>
  <si>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</si>
  <si>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</si>
  <si>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</si>
  <si>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</si>
  <si>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</si>
  <si>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</si>
  <si>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</si>
  <si>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</si>
  <si>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</si>
  <si>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</si>
  <si>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</si>
  <si>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</si>
  <si>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</si>
  <si>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</si>
  <si>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</si>
  <si>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</si>
  <si>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</si>
  <si>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</si>
  <si>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</si>
  <si>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</si>
  <si>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</si>
  <si>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</si>
  <si>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</si>
  <si>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</si>
  <si>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</si>
  <si>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</si>
  <si>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</si>
  <si>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</si>
  <si>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</si>
  <si>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</si>
  <si>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</si>
  <si>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</si>
  <si>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</si>
  <si>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</si>
  <si>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</si>
  <si>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</si>
  <si>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</si>
  <si>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</si>
  <si>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</si>
  <si>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</si>
  <si>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</si>
  <si>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</si>
  <si>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</si>
  <si>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</si>
  <si>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</si>
  <si>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</si>
  <si>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</si>
  <si>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</si>
  <si>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</si>
  <si>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</si>
  <si>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</si>
  <si>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</si>
  <si>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</si>
  <si>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</si>
  <si>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</si>
  <si>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</si>
  <si>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</si>
  <si>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</si>
  <si>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</si>
  <si>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</si>
  <si>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</si>
  <si>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</si>
  <si>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</si>
  <si>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</si>
  <si>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</si>
  <si>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</si>
  <si>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</si>
  <si>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</si>
  <si>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</si>
  <si>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</si>
  <si>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</si>
  <si>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</si>
  <si>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</si>
  <si>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</si>
  <si>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</si>
  <si>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</si>
  <si>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</si>
  <si>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</si>
  <si>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</si>
  <si>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</si>
  <si>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</si>
  <si>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</si>
  <si>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</si>
  <si>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</si>
  <si>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</si>
  <si>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</si>
  <si>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</si>
  <si>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</si>
  <si>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</si>
  <si>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</si>
  <si>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</si>
  <si>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</si>
  <si>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</si>
  <si>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</si>
  <si>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</si>
  <si>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</si>
  <si>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</si>
  <si>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</si>
  <si>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</si>
  <si>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</si>
  <si>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</si>
  <si>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</si>
  <si>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</si>
  <si>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</si>
  <si>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</si>
  <si>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</si>
  <si>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</si>
  <si>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</si>
  <si>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</si>
  <si>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</si>
  <si>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</si>
  <si>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</si>
  <si>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</si>
  <si>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</si>
  <si>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</si>
  <si>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</si>
  <si>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</si>
  <si>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</si>
  <si>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</si>
  <si>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</si>
  <si>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</si>
  <si>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</si>
  <si>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</si>
  <si>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</si>
  <si>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</si>
  <si>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</si>
  <si>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</si>
  <si>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</si>
  <si>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</si>
  <si>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</si>
  <si>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</si>
  <si>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</si>
  <si>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</si>
  <si>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</si>
  <si>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</si>
  <si>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</si>
  <si>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</si>
  <si>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</si>
  <si>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</si>
  <si>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</si>
  <si>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</si>
  <si>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</si>
  <si>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</si>
  <si>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</si>
  <si>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</si>
  <si>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</si>
  <si>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</si>
  <si>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</si>
  <si>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</si>
  <si>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</si>
  <si>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</si>
  <si>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</si>
  <si>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</si>
  <si>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</si>
  <si>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</si>
  <si>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</si>
  <si>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</si>
  <si>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</si>
  <si>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</si>
  <si>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</si>
  <si>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</si>
  <si>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</si>
  <si>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</si>
  <si>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</si>
  <si>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</si>
  <si>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</si>
  <si>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</si>
  <si>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</si>
  <si>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</si>
  <si>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</si>
  <si>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</si>
  <si>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</si>
  <si>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</si>
  <si>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</si>
  <si>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</si>
  <si>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</si>
  <si>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</si>
  <si>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</si>
  <si>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</si>
  <si>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</si>
  <si>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</si>
  <si>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</si>
  <si>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</si>
  <si>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</si>
  <si>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</si>
  <si>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</si>
  <si>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</si>
  <si>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</si>
  <si>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</si>
  <si>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</si>
  <si>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</si>
  <si>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</si>
  <si>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</si>
  <si>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</si>
  <si>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</si>
  <si>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</si>
  <si>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</si>
  <si>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</si>
  <si>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</si>
  <si>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</si>
  <si>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</si>
  <si>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</si>
  <si>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</si>
  <si>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</si>
  <si>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</si>
  <si>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</si>
  <si>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</si>
  <si>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</si>
  <si>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</si>
  <si>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</si>
  <si>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</si>
  <si>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</si>
  <si>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</si>
  <si>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</si>
  <si>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</si>
  <si>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</si>
  <si>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</si>
  <si>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</si>
  <si>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</si>
  <si>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</si>
  <si>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</si>
  <si>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</si>
  <si>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</si>
  <si>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</si>
  <si>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</si>
  <si>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</si>
  <si>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</si>
  <si>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</si>
  <si>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</si>
  <si>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</si>
  <si>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</si>
  <si>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</si>
  <si>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</si>
  <si>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</si>
  <si>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</si>
  <si>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</si>
  <si>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</si>
  <si>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</si>
  <si>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</si>
  <si>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</si>
  <si>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</si>
  <si>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</si>
  <si>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</si>
  <si>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</si>
  <si>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</si>
  <si>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</si>
  <si>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</si>
  <si>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</si>
  <si>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</si>
  <si>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</si>
  <si>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</si>
  <si>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</si>
  <si>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</si>
  <si>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</si>
  <si>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</si>
  <si>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</si>
  <si>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</si>
  <si>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</si>
  <si>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</si>
  <si>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</si>
  <si>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</si>
  <si>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</si>
  <si>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</si>
  <si>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</si>
  <si>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</si>
  <si>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</si>
  <si>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</si>
  <si>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</si>
  <si>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</si>
  <si>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</si>
  <si>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</si>
  <si>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</si>
  <si>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</si>
  <si>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</si>
  <si>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</si>
  <si>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</si>
  <si>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</si>
  <si>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</si>
  <si>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</si>
  <si>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</si>
  <si>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</si>
  <si>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</si>
  <si>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</si>
  <si>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</si>
  <si>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</si>
  <si>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</si>
  <si>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</si>
  <si>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</si>
  <si>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</si>
  <si>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</si>
  <si>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</si>
  <si>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</si>
  <si>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</si>
  <si>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</si>
  <si>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</si>
  <si>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</si>
  <si>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</si>
  <si>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</si>
  <si>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</si>
  <si>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</si>
  <si>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</si>
  <si>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</si>
  <si>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</si>
  <si>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</si>
  <si>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</si>
  <si>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</si>
  <si>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</si>
  <si>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</si>
  <si>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</si>
  <si>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</si>
  <si>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</si>
  <si>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</si>
  <si>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</si>
  <si>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</si>
  <si>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</si>
  <si>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</si>
  <si>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</si>
  <si>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</si>
  <si>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</si>
  <si>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</si>
  <si>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</si>
  <si>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</si>
  <si>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</si>
  <si>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</si>
  <si>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</si>
  <si>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</si>
  <si>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</si>
  <si>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</si>
  <si>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</si>
  <si>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</si>
  <si>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</si>
  <si>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</si>
  <si>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</si>
  <si>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</si>
  <si>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</si>
  <si>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</si>
  <si>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</si>
  <si>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</si>
  <si>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</si>
  <si>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</si>
  <si>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</si>
  <si>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</si>
  <si>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</si>
  <si>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</si>
  <si>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</si>
  <si>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</si>
  <si>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</si>
  <si>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</si>
  <si>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</si>
  <si>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</si>
  <si>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</si>
  <si>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</si>
  <si>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</si>
  <si>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</si>
  <si>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</si>
  <si>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</si>
  <si>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</si>
  <si>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</si>
  <si>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</si>
  <si>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</si>
  <si>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</si>
  <si>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</si>
  <si>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</si>
  <si>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</si>
  <si>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</si>
  <si>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</si>
  <si>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</si>
  <si>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</si>
  <si>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</si>
  <si>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</si>
  <si>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</si>
  <si>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</si>
  <si>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</si>
  <si>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</si>
  <si>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</si>
  <si>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</si>
  <si>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</si>
  <si>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</si>
  <si>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</si>
  <si>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</si>
  <si>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</si>
  <si>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</si>
  <si>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</si>
  <si>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</si>
  <si>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</si>
  <si>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</si>
  <si>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</si>
  <si>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</si>
  <si>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</si>
  <si>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</si>
  <si>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</si>
  <si>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</si>
  <si>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</si>
  <si>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</si>
  <si>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</si>
  <si>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</si>
  <si>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</si>
  <si>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</si>
  <si>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</si>
  <si>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</si>
  <si>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</si>
  <si>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</si>
  <si>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</si>
  <si>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</si>
  <si>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</si>
  <si>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</si>
  <si>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</si>
  <si>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</si>
  <si>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</si>
  <si>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</si>
  <si>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</si>
  <si>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</si>
  <si>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</si>
  <si>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</si>
  <si>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</si>
  <si>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</si>
  <si>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</si>
  <si>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</si>
  <si>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</si>
  <si>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</si>
  <si>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</si>
  <si>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</si>
  <si>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</si>
  <si>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</si>
  <si>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</si>
  <si>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</si>
  <si>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</si>
  <si>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</si>
  <si>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</si>
  <si>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</si>
  <si>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</si>
  <si>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</si>
  <si>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</si>
  <si>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</si>
  <si>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</si>
  <si>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</si>
  <si>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</si>
  <si>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</si>
  <si>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</si>
  <si>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</si>
  <si>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</si>
  <si>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</si>
  <si>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</si>
  <si>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</si>
  <si>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</si>
  <si>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</si>
  <si>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</si>
  <si>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</si>
  <si>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</si>
  <si>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</si>
  <si>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</si>
  <si>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</si>
  <si>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</si>
  <si>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</si>
  <si>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</si>
  <si>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</si>
  <si>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</si>
  <si>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</si>
  <si>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</si>
  <si>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</si>
  <si>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</si>
  <si>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</si>
  <si>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</si>
  <si>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</si>
  <si>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</si>
  <si>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</si>
  <si>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</si>
  <si>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</si>
  <si>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</si>
  <si>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</si>
  <si>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</si>
  <si>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</si>
  <si>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</si>
  <si>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</si>
  <si>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</si>
  <si>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</si>
  <si>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</si>
  <si>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</si>
  <si>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</si>
  <si>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</si>
  <si>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</si>
  <si>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</si>
  <si>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</si>
  <si>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</si>
  <si>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</si>
  <si>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</si>
  <si>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</si>
  <si>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</si>
  <si>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</si>
  <si>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</si>
  <si>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</si>
  <si>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</si>
  <si>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</si>
  <si>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</si>
  <si>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</si>
  <si>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</si>
  <si>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</si>
  <si>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</si>
  <si>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</si>
  <si>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</si>
  <si>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</si>
  <si>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</si>
  <si>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</si>
  <si>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</si>
  <si>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</si>
  <si>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</si>
  <si>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</si>
  <si>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</si>
  <si>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</si>
  <si>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</si>
  <si>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</si>
  <si>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</si>
  <si>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</si>
  <si>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</si>
  <si>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</si>
  <si>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</si>
  <si>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</si>
  <si>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</si>
  <si>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</si>
  <si>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</si>
  <si>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</si>
  <si>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</si>
  <si>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</si>
  <si>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</si>
  <si>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</si>
  <si>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</si>
  <si>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</si>
  <si>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</si>
  <si>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</si>
  <si>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</si>
  <si>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</si>
  <si>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</si>
  <si>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</si>
  <si>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</si>
  <si>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</si>
  <si>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</si>
  <si>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</si>
  <si>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</si>
  <si>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</si>
  <si>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</si>
  <si>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</si>
  <si>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</si>
  <si>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</si>
  <si>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</si>
  <si>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</si>
  <si>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</si>
  <si>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</si>
  <si>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</si>
  <si>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</si>
  <si>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</si>
  <si>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</si>
  <si>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</si>
  <si>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</si>
  <si>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</si>
  <si>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</si>
  <si>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</si>
  <si>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</si>
  <si>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</si>
  <si>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</si>
  <si>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</si>
  <si>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</si>
  <si>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</si>
  <si>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</si>
  <si>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</si>
  <si>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</si>
  <si>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</si>
  <si>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</si>
  <si>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</si>
  <si>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</si>
  <si>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</si>
  <si>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</si>
  <si>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</si>
  <si>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</si>
  <si>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</si>
  <si>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</si>
  <si>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</si>
  <si>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</si>
  <si>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</si>
  <si>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</si>
  <si>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</si>
  <si>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</si>
  <si>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</si>
  <si>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</si>
  <si>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</si>
  <si>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</si>
  <si>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</si>
  <si>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</si>
  <si>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</si>
  <si>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</si>
  <si>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</si>
  <si>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</si>
  <si>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</si>
  <si>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</si>
  <si>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</si>
  <si>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</si>
  <si>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</si>
  <si>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</si>
  <si>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</si>
  <si>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</si>
  <si>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</si>
  <si>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</si>
  <si>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</si>
  <si>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</si>
  <si>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</si>
  <si>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</si>
  <si>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</si>
  <si>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</si>
  <si>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</si>
  <si>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</si>
  <si>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</si>
  <si>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</si>
  <si>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</si>
  <si>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</si>
  <si>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</si>
  <si>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</si>
  <si>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</si>
  <si>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</si>
  <si>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</si>
  <si>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</si>
  <si>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</si>
  <si>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</si>
  <si>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</si>
  <si>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</si>
  <si>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</si>
  <si>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</si>
  <si>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</si>
  <si>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</si>
  <si>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</si>
  <si>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</si>
  <si>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</si>
  <si>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</si>
  <si>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</si>
  <si>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</si>
  <si>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</si>
  <si>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</si>
  <si>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</si>
  <si>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</si>
  <si>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</si>
  <si>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</si>
  <si>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</si>
  <si>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</si>
  <si>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</si>
  <si>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</si>
  <si>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</si>
  <si>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</si>
  <si>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</si>
  <si>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</si>
  <si>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</si>
  <si>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</si>
  <si>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</si>
  <si>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</si>
  <si>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</si>
  <si>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</si>
  <si>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</si>
  <si>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</si>
  <si>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</si>
  <si>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</si>
  <si>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</si>
  <si>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</si>
  <si>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</si>
  <si>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</si>
  <si>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</si>
  <si>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</si>
  <si>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</si>
  <si>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</si>
  <si>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</si>
  <si>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</si>
  <si>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</si>
  <si>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</si>
  <si>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</si>
  <si>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</si>
  <si>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</si>
  <si>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</si>
  <si>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</si>
  <si>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</si>
  <si>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</si>
  <si>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</si>
  <si>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</si>
  <si>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</si>
  <si>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</si>
  <si>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</si>
  <si>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</si>
  <si>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</si>
  <si>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</si>
  <si>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</si>
  <si>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</si>
  <si>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</si>
  <si>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</si>
  <si>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</si>
  <si>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</si>
  <si>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</si>
  <si>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</si>
  <si>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</si>
  <si>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</si>
  <si>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</si>
  <si>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</si>
  <si>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</si>
  <si>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</si>
  <si>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</si>
  <si>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</si>
  <si>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</si>
  <si>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</si>
  <si>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</si>
  <si>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</si>
  <si>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</si>
  <si>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</si>
  <si>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</si>
  <si>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</si>
  <si>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</si>
  <si>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</si>
  <si>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</si>
  <si>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</si>
  <si>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</si>
  <si>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</si>
  <si>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</si>
  <si>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</si>
  <si>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</si>
  <si>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</si>
  <si>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</si>
  <si>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</si>
  <si>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</si>
  <si>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</si>
  <si>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</si>
  <si>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</si>
  <si>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</si>
  <si>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</si>
  <si>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</si>
  <si>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</si>
  <si>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</si>
  <si>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</si>
  <si>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</si>
  <si>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</si>
  <si>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</si>
  <si>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</si>
  <si>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</si>
  <si>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</si>
  <si>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</si>
  <si>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</si>
  <si>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</si>
  <si>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</si>
  <si>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</si>
  <si>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</si>
  <si>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</si>
  <si>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</si>
  <si>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</si>
  <si>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</si>
  <si>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</si>
  <si>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</si>
  <si>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</si>
  <si>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</si>
  <si>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</si>
  <si>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</si>
  <si>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</si>
  <si>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</si>
  <si>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</si>
  <si>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</si>
  <si>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</si>
  <si>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</si>
  <si>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</si>
  <si>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</si>
  <si>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</si>
  <si>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</si>
  <si>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</si>
  <si>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</si>
  <si>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</si>
  <si>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</si>
  <si>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</si>
  <si>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</si>
  <si>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</si>
  <si>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</si>
  <si>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</si>
  <si>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</si>
  <si>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</si>
  <si>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</si>
  <si>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</si>
  <si>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</si>
  <si>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</si>
  <si>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</si>
  <si>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</si>
  <si>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</si>
  <si>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</si>
  <si>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</si>
  <si>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</si>
  <si>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</si>
  <si>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</si>
  <si>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</si>
  <si>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</si>
  <si>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</si>
  <si>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</si>
  <si>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</si>
  <si>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</si>
  <si>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</si>
  <si>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</si>
  <si>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</si>
  <si>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</si>
  <si>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</si>
  <si>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</si>
  <si>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</si>
  <si>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</si>
  <si>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</si>
  <si>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</si>
  <si>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</si>
  <si>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</si>
  <si>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</si>
  <si>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</si>
  <si>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</si>
  <si>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</si>
  <si>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</si>
  <si>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</si>
  <si>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</si>
  <si>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</si>
  <si>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</si>
  <si>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</si>
  <si>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</si>
  <si>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</si>
  <si>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</si>
  <si>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</si>
  <si>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</si>
  <si>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</si>
  <si>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</si>
  <si>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</si>
  <si>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</si>
  <si>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</si>
  <si>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</si>
  <si>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</si>
  <si>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</si>
  <si>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</si>
  <si>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</si>
  <si>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</si>
  <si>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</si>
  <si>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</si>
  <si>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</si>
  <si>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</si>
  <si>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</si>
  <si>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</si>
  <si>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</si>
  <si>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</si>
  <si>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</si>
  <si>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</si>
  <si>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</si>
  <si>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</si>
  <si>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</si>
  <si>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</si>
  <si>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</si>
  <si>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</si>
  <si>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</si>
  <si>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</si>
  <si>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</si>
  <si>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</si>
  <si>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</si>
  <si>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</si>
  <si>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</si>
  <si>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</si>
  <si>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</si>
  <si>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</si>
  <si>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</si>
  <si>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</si>
  <si>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</si>
  <si>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</si>
  <si>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</si>
  <si>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</si>
  <si>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</si>
  <si>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</si>
  <si>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</si>
  <si>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</si>
  <si>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</si>
  <si>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</si>
  <si>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</si>
  <si>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</si>
  <si>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</si>
  <si>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</si>
  <si>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</si>
  <si>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</si>
  <si>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</si>
  <si>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</si>
  <si>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</si>
  <si>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</si>
  <si>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</si>
  <si>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</si>
  <si>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</si>
  <si>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</si>
  <si>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</si>
  <si>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</si>
  <si>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</si>
  <si>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</si>
  <si>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</si>
  <si>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</si>
  <si>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</si>
  <si>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</si>
  <si>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</si>
  <si>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</si>
  <si>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</si>
  <si>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</si>
  <si>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</si>
  <si>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</si>
  <si>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</si>
  <si>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</si>
  <si>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</si>
  <si>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</si>
  <si>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</si>
  <si>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</si>
  <si>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</si>
  <si>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</si>
  <si>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</si>
  <si>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</si>
  <si>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</si>
  <si>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</si>
  <si>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</si>
  <si>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</si>
  <si>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</si>
  <si>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</si>
  <si>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</si>
  <si>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</si>
  <si>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</si>
  <si>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</si>
  <si>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</si>
  <si>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</si>
  <si>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</si>
  <si>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</si>
  <si>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</si>
  <si>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</si>
  <si>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</si>
  <si>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</si>
  <si>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</si>
  <si>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</si>
  <si>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</si>
  <si>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</si>
  <si>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</si>
  <si>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</si>
  <si>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</si>
  <si>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</si>
  <si>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</si>
  <si>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</si>
  <si>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</si>
  <si>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</si>
  <si>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</si>
  <si>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</si>
  <si>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</si>
  <si>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</si>
  <si>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</si>
  <si>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</si>
  <si>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</si>
  <si>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</si>
  <si>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</si>
  <si>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</si>
  <si>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</si>
  <si>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</si>
  <si>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</si>
  <si>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</si>
  <si>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</si>
  <si>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</si>
  <si>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</si>
  <si>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</si>
  <si>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</si>
  <si>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</si>
  <si>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</si>
  <si>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</si>
  <si>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</si>
  <si>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</si>
  <si>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</si>
  <si>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</si>
  <si>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</si>
  <si>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</si>
  <si>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</si>
  <si>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</si>
  <si>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</si>
  <si>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</si>
  <si>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</si>
  <si>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</si>
  <si>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</si>
  <si>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</si>
  <si>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</si>
  <si>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</si>
  <si>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</si>
  <si>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</si>
  <si>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</si>
  <si>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</si>
  <si>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</si>
  <si>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</si>
  <si>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</si>
  <si>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</si>
  <si>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</si>
  <si>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</si>
  <si>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</si>
  <si>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</si>
  <si>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</si>
  <si>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</si>
  <si>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</si>
  <si>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</si>
  <si>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</si>
  <si>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</si>
  <si>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</si>
  <si>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</si>
  <si>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</si>
  <si>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</si>
  <si>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</si>
  <si>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</si>
  <si>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</si>
  <si>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</si>
  <si>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</si>
  <si>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</si>
  <si>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</si>
  <si>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</si>
  <si>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</si>
  <si>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</si>
  <si>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</si>
  <si>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</si>
  <si>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</si>
  <si>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</si>
  <si>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</si>
  <si>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</si>
  <si>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</si>
  <si>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</si>
  <si>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</si>
  <si>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</si>
  <si>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</si>
  <si>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</si>
  <si>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</si>
  <si>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</si>
  <si>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</si>
  <si>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</si>
  <si>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</si>
  <si>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</si>
  <si>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</si>
  <si>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</si>
  <si>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</si>
  <si>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</si>
  <si>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</si>
  <si>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</si>
  <si>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</si>
  <si>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</si>
  <si>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</si>
  <si>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</si>
  <si>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</si>
  <si>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</si>
  <si>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</si>
  <si>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</si>
  <si>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</si>
  <si>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</si>
  <si>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</si>
  <si>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</si>
  <si>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</si>
  <si>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</si>
  <si>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</si>
  <si>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</si>
  <si>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</si>
  <si>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</si>
  <si>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</si>
  <si>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</si>
  <si>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</si>
  <si>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</si>
  <si>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</si>
  <si>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</si>
  <si>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</si>
  <si>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</si>
  <si>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</si>
  <si>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</si>
  <si>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</si>
  <si>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</si>
  <si>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</si>
  <si>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</si>
  <si>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</si>
  <si>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</si>
  <si>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</si>
  <si>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</si>
  <si>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</si>
  <si>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</si>
  <si>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</si>
  <si>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</si>
  <si>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</si>
  <si>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</si>
  <si>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</si>
  <si>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</si>
  <si>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</si>
  <si>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</si>
  <si>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</si>
  <si>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</si>
  <si>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</si>
  <si>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</si>
  <si>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</si>
  <si>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</si>
  <si>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</si>
  <si>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</si>
  <si>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</si>
  <si>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</si>
  <si>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</si>
  <si>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</si>
  <si>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</si>
  <si>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</si>
  <si>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</si>
  <si>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</si>
  <si>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</si>
  <si>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</si>
  <si>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</si>
  <si>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</si>
  <si>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</si>
  <si>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</si>
  <si>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</si>
  <si>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</si>
  <si>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</si>
  <si>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</si>
  <si>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</si>
  <si>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</si>
  <si>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</si>
  <si>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</si>
  <si>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</si>
  <si>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</si>
  <si>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</si>
  <si>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</si>
  <si>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</si>
  <si>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</si>
  <si>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</si>
  <si>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</si>
  <si>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</si>
  <si>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</si>
  <si>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</si>
  <si>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</si>
  <si>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</si>
  <si>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</si>
  <si>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</si>
  <si>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</si>
  <si>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</si>
  <si>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</si>
  <si>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</si>
  <si>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</si>
  <si>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</si>
  <si>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</si>
  <si>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</si>
  <si>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</si>
  <si>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</si>
  <si>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</si>
  <si>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</si>
  <si>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</si>
  <si>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</si>
  <si>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</si>
  <si>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</si>
  <si>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</si>
  <si>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</si>
  <si>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</si>
  <si>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</si>
  <si>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</si>
  <si>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</si>
  <si>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</si>
  <si>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</si>
  <si>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</si>
  <si>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</si>
  <si>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</si>
  <si>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</si>
  <si>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</si>
  <si>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</si>
  <si>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</si>
  <si>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</si>
  <si>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</si>
  <si>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</si>
  <si>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</si>
  <si>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</si>
  <si>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</si>
  <si>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</si>
  <si>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</si>
  <si>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</si>
  <si>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</si>
  <si>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</si>
  <si>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</si>
  <si>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</si>
  <si>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</si>
  <si>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</si>
  <si>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</si>
  <si>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</si>
  <si>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</si>
  <si>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</si>
  <si>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</si>
  <si>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</si>
  <si>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</si>
  <si>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</si>
  <si>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</si>
  <si>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</si>
  <si>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</si>
  <si>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</si>
  <si>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</si>
  <si>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</si>
  <si>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</si>
  <si>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</si>
  <si>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</si>
  <si>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</si>
  <si>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</si>
  <si>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</si>
  <si>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</si>
  <si>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</si>
  <si>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</si>
  <si>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</si>
  <si>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</si>
  <si>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</si>
  <si>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</si>
  <si>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</si>
  <si>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</si>
  <si>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</si>
  <si>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</si>
  <si>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</si>
  <si>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</si>
  <si>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</si>
  <si>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</si>
  <si>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</si>
  <si>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</si>
  <si>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</si>
  <si>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</si>
  <si>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</si>
  <si>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</si>
  <si>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</si>
  <si>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</si>
  <si>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</si>
  <si>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</si>
  <si>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</si>
  <si>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</si>
  <si>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</si>
  <si>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</si>
  <si>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</si>
  <si>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</si>
  <si>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</si>
  <si>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</si>
  <si>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</si>
  <si>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</si>
  <si>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</si>
  <si>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</si>
  <si>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</si>
  <si>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</si>
  <si>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</si>
  <si>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</si>
  <si>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</si>
  <si>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</si>
  <si>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</si>
  <si>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</si>
  <si>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</si>
  <si>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</si>
  <si>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</si>
  <si>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</si>
  <si>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</si>
  <si>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</si>
  <si>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</si>
  <si>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</si>
  <si>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</si>
  <si>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</si>
  <si>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</si>
  <si>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</si>
  <si>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</si>
  <si>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</si>
  <si>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</si>
  <si>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</si>
  <si>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</si>
  <si>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</si>
  <si>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</si>
  <si>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</si>
  <si>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</si>
  <si>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</si>
  <si>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</si>
  <si>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</si>
  <si>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</si>
  <si>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</si>
  <si>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</si>
  <si>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</si>
  <si>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</si>
  <si>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</si>
  <si>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</si>
  <si>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</si>
  <si>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</si>
  <si>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</si>
  <si>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</si>
  <si>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</si>
  <si>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</si>
  <si>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</si>
  <si>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</si>
  <si>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</si>
  <si>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</si>
  <si>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</si>
  <si>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</si>
  <si>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</si>
  <si>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</si>
  <si>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</si>
  <si>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</si>
  <si>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</si>
  <si>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</si>
  <si>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</si>
  <si>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</si>
  <si>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</si>
  <si>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</si>
  <si>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</si>
  <si>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</si>
  <si>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</si>
  <si>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</si>
  <si>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</si>
  <si>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</si>
  <si>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</si>
  <si>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</si>
  <si>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</si>
  <si>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</si>
  <si>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</si>
  <si>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</si>
  <si>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</si>
  <si>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</si>
  <si>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</si>
  <si>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</si>
  <si>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</si>
  <si>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</si>
  <si>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</si>
  <si>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</si>
  <si>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</si>
  <si>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</si>
  <si>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</si>
  <si>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</si>
  <si>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</si>
  <si>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</si>
  <si>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</si>
  <si>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</si>
  <si>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</si>
  <si>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</si>
  <si>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</si>
  <si>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</si>
  <si>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</si>
  <si>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</si>
  <si>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</si>
  <si>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</si>
  <si>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</si>
  <si>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</si>
  <si>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</si>
  <si>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</si>
  <si>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</si>
  <si>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</si>
  <si>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</si>
  <si>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</si>
  <si>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</si>
  <si>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</si>
  <si>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</si>
  <si>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</si>
  <si>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</si>
  <si>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</si>
  <si>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</si>
  <si>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</si>
  <si>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</si>
  <si>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</si>
  <si>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</si>
  <si>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</si>
  <si>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</si>
  <si>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</si>
  <si>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</si>
  <si>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</si>
  <si>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</si>
  <si>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</si>
  <si>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</si>
  <si>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</si>
  <si>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</si>
  <si>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</si>
  <si>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</si>
  <si>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</si>
  <si>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</si>
  <si>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</si>
  <si>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</si>
  <si>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</si>
  <si>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</si>
  <si>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</si>
  <si>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</si>
  <si>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</si>
  <si>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</si>
  <si>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</si>
  <si>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</si>
  <si>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</si>
  <si>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</si>
  <si>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</si>
  <si>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</si>
  <si>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</si>
  <si>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</si>
  <si>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</si>
  <si>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</si>
  <si>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</si>
  <si>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</si>
  <si>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</si>
  <si>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</si>
  <si>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</si>
  <si>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</si>
  <si>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</si>
  <si>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</si>
  <si>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</si>
  <si>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</si>
  <si>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</si>
  <si>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</si>
  <si>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</si>
  <si>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</si>
  <si>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</si>
  <si>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</si>
  <si>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</si>
  <si>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</si>
  <si>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</si>
  <si>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</si>
  <si>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</si>
  <si>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</si>
  <si>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</si>
  <si>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</si>
  <si>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</si>
  <si>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</si>
  <si>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</si>
  <si>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</si>
  <si>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</si>
  <si>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</si>
  <si>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</si>
  <si>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</si>
  <si>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</si>
  <si>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</si>
  <si>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</si>
  <si>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</si>
  <si>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</si>
  <si>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</si>
  <si>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</si>
  <si>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</si>
  <si>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</si>
  <si>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</si>
  <si>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</si>
  <si>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</si>
  <si>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</si>
  <si>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</si>
  <si>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</si>
  <si>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</si>
  <si>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</si>
  <si>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</si>
  <si>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</si>
  <si>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</si>
  <si>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</si>
  <si>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</si>
  <si>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</si>
  <si>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</si>
  <si>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</si>
  <si>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</si>
  <si>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</si>
  <si>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</si>
  <si>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</si>
  <si>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</si>
  <si>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</si>
  <si>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</si>
  <si>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</si>
  <si>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</si>
  <si>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</si>
  <si>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</si>
  <si>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</si>
  <si>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</si>
  <si>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</si>
  <si>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</si>
  <si>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</si>
  <si>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</si>
  <si>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</si>
  <si>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</si>
  <si>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</si>
  <si>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</si>
  <si>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</si>
  <si>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</si>
  <si>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</si>
  <si>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</si>
  <si>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</si>
  <si>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</si>
  <si>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</si>
  <si>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</si>
  <si>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</si>
  <si>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</si>
  <si>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</si>
  <si>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</si>
  <si>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</si>
  <si>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</si>
  <si>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</si>
  <si>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</si>
  <si>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</si>
  <si>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</si>
  <si>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</si>
  <si>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</si>
  <si>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</si>
  <si>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</si>
  <si>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</si>
  <si>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</si>
  <si>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</si>
  <si>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</si>
  <si>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</si>
  <si>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</si>
  <si>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</si>
  <si>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</si>
  <si>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</si>
  <si>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</si>
  <si>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</si>
  <si>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</si>
  <si>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</si>
  <si>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</si>
  <si>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</si>
  <si>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</si>
  <si>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</si>
  <si>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</si>
  <si>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</si>
  <si>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</si>
  <si>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</si>
  <si>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</si>
  <si>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</si>
  <si>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</si>
  <si>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</si>
  <si>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</si>
  <si>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</si>
  <si>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</si>
  <si>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</si>
  <si>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</si>
  <si>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</si>
  <si>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</si>
  <si>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</si>
  <si>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</si>
  <si>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</si>
  <si>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</si>
  <si>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</si>
  <si>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</si>
  <si>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</si>
  <si>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</si>
  <si>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</si>
  <si>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</si>
  <si>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</si>
  <si>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</si>
  <si>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</si>
  <si>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</si>
  <si>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</si>
  <si>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</si>
  <si>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</si>
  <si>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</si>
  <si>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</si>
  <si>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</si>
  <si>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</si>
  <si>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</si>
  <si>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</si>
  <si>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</si>
  <si>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</si>
  <si>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</si>
  <si>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</si>
  <si>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</si>
  <si>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</si>
  <si>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</si>
  <si>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</si>
  <si>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</si>
  <si>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</si>
  <si>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</si>
  <si>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</si>
  <si>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</si>
  <si>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</si>
  <si>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</si>
  <si>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</si>
  <si>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</si>
  <si>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</si>
  <si>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</si>
  <si>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</si>
  <si>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</si>
  <si>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</si>
  <si>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</si>
  <si>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</si>
  <si>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</si>
  <si>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</si>
  <si>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</si>
  <si>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</si>
  <si>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</si>
  <si>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</si>
  <si>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</si>
  <si>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</si>
  <si>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</si>
  <si>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</si>
  <si>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</si>
  <si>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</si>
  <si>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</si>
  <si>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</si>
  <si>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</si>
  <si>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</si>
  <si>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</si>
  <si>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</si>
  <si>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</si>
  <si>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</si>
  <si>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</si>
  <si>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</si>
  <si>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</si>
  <si>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</si>
  <si>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</si>
  <si>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</si>
  <si>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</si>
  <si>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</si>
  <si>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</si>
  <si>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</si>
  <si>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</si>
  <si>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</si>
  <si>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</si>
  <si>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</si>
  <si>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</si>
  <si>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</si>
  <si>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</si>
  <si>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</si>
  <si>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</si>
  <si>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</si>
  <si>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</si>
  <si>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</si>
  <si>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</si>
  <si>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</si>
  <si>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</si>
  <si>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</si>
  <si>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</si>
  <si>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</si>
  <si>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</si>
  <si>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</si>
  <si>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</si>
  <si>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</si>
  <si>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</si>
  <si>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</si>
  <si>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</si>
  <si>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</si>
  <si>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</si>
  <si>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</si>
  <si>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</si>
  <si>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</si>
  <si>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</si>
  <si>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</si>
  <si>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</si>
  <si>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</si>
  <si>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</si>
  <si>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</si>
  <si>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</si>
  <si>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</si>
  <si>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</si>
  <si>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</si>
  <si>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</si>
  <si>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</si>
  <si>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</si>
  <si>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</si>
  <si>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</si>
  <si>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</si>
  <si>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</si>
  <si>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</si>
  <si>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</si>
  <si>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</si>
  <si>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</si>
  <si>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</si>
  <si>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</si>
  <si>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</si>
  <si>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</si>
  <si>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</si>
  <si>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</si>
  <si>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</si>
  <si>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</si>
  <si>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</si>
  <si>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</si>
  <si>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</si>
  <si>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</si>
  <si>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</si>
  <si>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</si>
  <si>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</si>
  <si>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</si>
  <si>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</si>
  <si>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</si>
  <si>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</si>
  <si>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</si>
  <si>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</si>
  <si>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</si>
  <si>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</si>
  <si>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</si>
  <si>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</si>
  <si>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</si>
  <si>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</si>
  <si>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</si>
  <si>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</si>
  <si>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</si>
  <si>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</si>
  <si>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</si>
  <si>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</si>
  <si>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</si>
  <si>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</si>
  <si>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</si>
  <si>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</si>
  <si>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</si>
  <si>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</si>
  <si>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</si>
  <si>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</si>
  <si>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</si>
  <si>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</si>
  <si>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</si>
  <si>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</si>
  <si>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</si>
  <si>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</si>
  <si>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</si>
  <si>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</si>
  <si>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</si>
  <si>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</si>
  <si>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</si>
  <si>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</si>
  <si>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</si>
  <si>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</si>
  <si>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</si>
  <si>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</si>
  <si>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</si>
  <si>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</si>
  <si>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</si>
  <si>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</si>
  <si>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</si>
  <si>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</si>
  <si>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</si>
  <si>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</si>
  <si>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</si>
  <si>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</si>
  <si>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</si>
  <si>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</si>
  <si>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</si>
  <si>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</si>
  <si>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</si>
  <si>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</si>
  <si>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</si>
  <si>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</si>
  <si>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</si>
  <si>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</si>
  <si>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</si>
  <si>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</si>
  <si>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</si>
  <si>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</si>
  <si>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</si>
  <si>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</si>
  <si>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</si>
  <si>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</si>
  <si>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</si>
  <si>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</si>
  <si>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</si>
  <si>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</si>
  <si>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</si>
  <si>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</si>
  <si>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</si>
  <si>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</si>
  <si>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</si>
  <si>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</si>
  <si>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</si>
  <si>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</si>
  <si>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</si>
  <si>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</si>
  <si>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</si>
  <si>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</si>
  <si>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</si>
  <si>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</si>
  <si>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</si>
  <si>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</si>
  <si>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</si>
  <si>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</si>
  <si>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</si>
  <si>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</si>
  <si>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</si>
  <si>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</si>
  <si>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</si>
  <si>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</si>
  <si>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</si>
  <si>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</si>
  <si>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</si>
  <si>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</si>
  <si>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</si>
  <si>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</si>
  <si>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</si>
  <si>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</si>
  <si>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</si>
  <si>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</si>
  <si>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</si>
  <si>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</si>
  <si>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</si>
  <si>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</si>
  <si>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</si>
  <si>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</si>
  <si>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</si>
  <si>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</si>
  <si>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</si>
  <si>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</si>
  <si>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</si>
  <si>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</si>
  <si>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</si>
  <si>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</si>
  <si>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</si>
  <si>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</si>
  <si>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</si>
  <si>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</si>
  <si>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</si>
  <si>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</si>
  <si>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</si>
  <si>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</si>
  <si>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</si>
  <si>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</si>
  <si>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</si>
  <si>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</si>
  <si>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</si>
  <si>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</si>
  <si>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</si>
  <si>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</si>
  <si>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</si>
  <si>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</si>
  <si>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</si>
  <si>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</si>
  <si>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</si>
  <si>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</si>
  <si>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</si>
  <si>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</si>
  <si>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</si>
  <si>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</si>
  <si>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</si>
  <si>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</si>
  <si>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</si>
  <si>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</si>
  <si>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</si>
  <si>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</si>
  <si>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</si>
  <si>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</si>
  <si>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</si>
  <si>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</si>
  <si>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</si>
  <si>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</si>
  <si>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</si>
  <si>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</si>
  <si>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</si>
  <si>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</si>
  <si>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</si>
  <si>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</si>
  <si>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</si>
  <si>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</si>
  <si>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</si>
  <si>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</si>
  <si>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</si>
  <si>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</si>
  <si>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</si>
  <si>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</si>
  <si>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</si>
  <si>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</si>
  <si>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</si>
  <si>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</si>
  <si>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</si>
  <si>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</si>
  <si>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</si>
  <si>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</si>
  <si>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</si>
  <si>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</si>
  <si>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</si>
  <si>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</si>
  <si>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</si>
  <si>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</si>
  <si>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</si>
  <si>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</si>
  <si>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</si>
  <si>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</si>
  <si>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</si>
  <si>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</si>
  <si>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</si>
  <si>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</si>
  <si>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</si>
  <si>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</si>
  <si>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</si>
  <si>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</si>
  <si>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</si>
  <si>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</si>
  <si>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</si>
  <si>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</si>
  <si>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</si>
  <si>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</si>
  <si>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</si>
  <si>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</si>
  <si>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</si>
  <si>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</si>
  <si>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</si>
  <si>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</si>
  <si>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</si>
  <si>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</si>
  <si>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</si>
  <si>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</si>
  <si>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</si>
  <si>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</si>
  <si>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</si>
  <si>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</si>
  <si>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</si>
  <si>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</si>
  <si>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</si>
  <si>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</si>
  <si>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</si>
  <si>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</si>
  <si>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</si>
  <si>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</si>
  <si>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</si>
  <si>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</si>
  <si>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</si>
  <si>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</si>
  <si>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</si>
  <si>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</si>
  <si>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</si>
  <si>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</si>
  <si>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</si>
  <si>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</si>
  <si>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</si>
  <si>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</si>
  <si>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</si>
  <si>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</si>
  <si>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</si>
  <si>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</si>
  <si>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</si>
  <si>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</si>
  <si>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</si>
  <si>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</si>
  <si>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</si>
  <si>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</si>
  <si>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</si>
  <si>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</si>
  <si>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</si>
  <si>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</si>
  <si>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</si>
  <si>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</si>
  <si>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</si>
  <si>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</si>
  <si>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</si>
  <si>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</si>
  <si>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</si>
  <si>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</si>
  <si>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</si>
  <si>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</si>
  <si>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</si>
  <si>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</si>
  <si>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</si>
  <si>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</si>
  <si>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</si>
  <si>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</si>
  <si>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</si>
  <si>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</si>
  <si>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</si>
  <si>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</si>
  <si>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</si>
  <si>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</si>
  <si>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</si>
  <si>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</si>
  <si>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</si>
  <si>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</si>
  <si>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</si>
  <si>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</si>
  <si>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</si>
  <si>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</si>
  <si>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</si>
  <si>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</si>
  <si>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</si>
  <si>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</si>
  <si>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</si>
  <si>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</si>
  <si>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</si>
  <si>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</si>
  <si>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</si>
  <si>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</si>
  <si>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</si>
  <si>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</si>
  <si>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</si>
  <si>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</si>
  <si>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</si>
  <si>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</si>
  <si>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</si>
  <si>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</si>
  <si>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</si>
  <si>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</si>
  <si>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</si>
  <si>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</si>
  <si>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</si>
  <si>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</si>
  <si>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</si>
  <si>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</si>
  <si>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</si>
  <si>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</si>
  <si>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</si>
  <si>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</si>
  <si>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</si>
  <si>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</si>
  <si>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</si>
  <si>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</si>
  <si>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</si>
  <si>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</si>
  <si>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</si>
  <si>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</si>
  <si>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</si>
  <si>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</si>
  <si>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</si>
  <si>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</si>
  <si>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</si>
  <si>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</si>
  <si>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</si>
  <si>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</si>
  <si>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</si>
  <si>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</si>
  <si>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</si>
  <si>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</si>
  <si>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</si>
  <si>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</si>
  <si>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</si>
  <si>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</si>
  <si>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</si>
  <si>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</si>
  <si>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</si>
  <si>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</si>
  <si>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</si>
  <si>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</si>
  <si>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</si>
  <si>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</si>
  <si>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</si>
  <si>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</si>
  <si>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</si>
  <si>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</si>
  <si>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</si>
  <si>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</si>
  <si>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</si>
  <si>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</si>
  <si>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</si>
  <si>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</si>
  <si>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</si>
  <si>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</si>
  <si>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</si>
  <si>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</si>
  <si>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</si>
  <si>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</si>
  <si>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</si>
  <si>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</si>
  <si>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</si>
  <si>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</si>
  <si>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</si>
  <si>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</si>
  <si>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</si>
  <si>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</si>
  <si>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</si>
  <si>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</si>
  <si>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</si>
  <si>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</si>
  <si>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</si>
  <si>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</si>
  <si>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</si>
  <si>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</si>
  <si>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</si>
  <si>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</si>
  <si>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</si>
  <si>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</si>
  <si>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</si>
  <si>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</si>
  <si>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</si>
  <si>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</si>
  <si>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</si>
  <si>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</si>
  <si>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</si>
  <si>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</si>
  <si>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</si>
  <si>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</si>
  <si>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</si>
  <si>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</si>
  <si>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</si>
  <si>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</si>
  <si>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</si>
  <si>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</si>
  <si>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</si>
  <si>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</si>
  <si>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</si>
  <si>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</si>
  <si>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</si>
  <si>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</si>
  <si>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</si>
  <si>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</si>
  <si>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</si>
  <si>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</si>
  <si>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</si>
  <si>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</si>
  <si>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</si>
  <si>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</si>
  <si>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</si>
  <si>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</si>
  <si>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</si>
  <si>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</si>
  <si>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</si>
  <si>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</si>
  <si>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</si>
  <si>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</si>
  <si>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</si>
  <si>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</si>
  <si>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</si>
  <si>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</si>
  <si>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</si>
  <si>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</si>
  <si>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</si>
  <si>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</si>
  <si>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</si>
  <si>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</si>
  <si>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</si>
  <si>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</si>
  <si>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</si>
  <si>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</si>
  <si>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</si>
  <si>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</si>
  <si>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</si>
  <si>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</si>
  <si>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</si>
  <si>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</si>
  <si>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</si>
  <si>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</si>
  <si>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</si>
  <si>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</si>
  <si>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</si>
  <si>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</si>
  <si>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</si>
  <si>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</si>
  <si>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</si>
  <si>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</si>
  <si>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</si>
  <si>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</si>
  <si>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</si>
  <si>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</si>
  <si>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</si>
  <si>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</si>
  <si>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</si>
  <si>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</si>
  <si>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</si>
  <si>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</si>
  <si>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</si>
  <si>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</si>
  <si>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</si>
  <si>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</si>
  <si>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</si>
  <si>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</si>
  <si>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</si>
  <si>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</si>
  <si>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</si>
  <si>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</si>
  <si>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</si>
  <si>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</si>
  <si>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</si>
  <si>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</si>
  <si>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</si>
  <si>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</si>
  <si>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</si>
  <si>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</si>
  <si>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</si>
  <si>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</si>
  <si>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</si>
  <si>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</si>
  <si>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</si>
  <si>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</si>
  <si>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</si>
  <si>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</si>
  <si>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</si>
  <si>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</si>
  <si>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</si>
  <si>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</si>
  <si>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</si>
  <si>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</si>
  <si>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</si>
  <si>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</si>
  <si>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</si>
  <si>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</si>
  <si>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</si>
  <si>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</si>
  <si>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</si>
  <si>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</si>
  <si>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</si>
  <si>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</si>
  <si>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</si>
  <si>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</si>
  <si>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</si>
  <si>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</si>
  <si>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</si>
  <si>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</si>
  <si>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</si>
  <si>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</si>
  <si>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</si>
  <si>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</si>
  <si>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</si>
  <si>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</si>
  <si>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</si>
  <si>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</si>
  <si>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</si>
  <si>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</si>
  <si>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</si>
  <si>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</si>
  <si>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</si>
  <si>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</si>
  <si>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</si>
  <si>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</si>
  <si>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</si>
  <si>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</si>
  <si>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</si>
  <si>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</si>
  <si>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</si>
  <si>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</si>
  <si>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</si>
  <si>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</si>
  <si>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</si>
  <si>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</si>
  <si>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</si>
  <si>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</si>
  <si>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</si>
  <si>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</si>
  <si>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</si>
  <si>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</si>
  <si>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</si>
  <si>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</si>
  <si>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</si>
  <si>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</si>
  <si>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</si>
  <si>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</si>
  <si>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</si>
  <si>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</si>
  <si>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</si>
  <si>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</si>
  <si>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</si>
  <si>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</si>
  <si>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</si>
  <si>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</si>
  <si>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</si>
  <si>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</si>
  <si>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</si>
  <si>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</si>
  <si>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</si>
  <si>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</si>
  <si>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</si>
  <si>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</si>
  <si>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</si>
  <si>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</si>
  <si>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</si>
  <si>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</si>
  <si>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</si>
  <si>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</si>
  <si>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</si>
  <si>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</si>
  <si>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</si>
  <si>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</si>
  <si>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</si>
  <si>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</si>
  <si>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</si>
  <si>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</si>
  <si>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</si>
  <si>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</si>
  <si>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</si>
  <si>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</si>
  <si>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</si>
  <si>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</si>
  <si>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</si>
  <si>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</si>
  <si>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</si>
  <si>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</si>
  <si>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</si>
  <si>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</si>
  <si>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</si>
  <si>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</si>
  <si>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</si>
  <si>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</si>
  <si>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</si>
  <si>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</si>
  <si>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</si>
  <si>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</si>
  <si>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</si>
  <si>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</si>
  <si>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</si>
  <si>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</si>
  <si>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</si>
  <si>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</si>
  <si>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</si>
  <si>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</si>
  <si>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</si>
  <si>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</si>
  <si>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</si>
  <si>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</si>
  <si>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</si>
  <si>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</si>
  <si>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</si>
  <si>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</si>
  <si>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</si>
  <si>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</si>
  <si>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</si>
  <si>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</si>
  <si>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</si>
  <si>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</si>
  <si>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</si>
  <si>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</si>
  <si>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</si>
  <si>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</si>
  <si>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</si>
  <si>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</si>
  <si>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</si>
  <si>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</si>
  <si>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</si>
  <si>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</si>
  <si>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</si>
  <si>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</si>
  <si>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</si>
  <si>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</si>
  <si>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</si>
  <si>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</si>
  <si>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</si>
  <si>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</si>
  <si>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</si>
  <si>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</si>
  <si>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</si>
  <si>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</si>
  <si>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</si>
  <si>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</si>
  <si>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</si>
  <si>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</si>
  <si>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</si>
  <si>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</si>
  <si>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</si>
  <si>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</si>
  <si>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</si>
  <si>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</si>
  <si>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</si>
  <si>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</si>
  <si>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</si>
  <si>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</si>
  <si>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</si>
  <si>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</si>
  <si>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</si>
  <si>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</si>
  <si>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</si>
  <si>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</si>
  <si>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</si>
  <si>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</si>
  <si>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</si>
  <si>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</si>
  <si>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</si>
  <si>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</si>
  <si>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</si>
  <si>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</si>
  <si>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</si>
  <si>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</si>
  <si>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</si>
  <si>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</si>
  <si>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</si>
  <si>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</si>
  <si>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</si>
  <si>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</si>
  <si>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</si>
  <si>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</si>
  <si>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</si>
  <si>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</si>
  <si>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</si>
  <si>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</si>
  <si>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</si>
  <si>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</si>
  <si>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</si>
  <si>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</si>
  <si>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</si>
  <si>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</si>
  <si>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</si>
  <si>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</si>
  <si>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</si>
  <si>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</si>
  <si>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</si>
  <si>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</si>
  <si>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</si>
  <si>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</si>
  <si>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</si>
  <si>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</si>
  <si>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</si>
  <si>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</si>
  <si>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</si>
  <si>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</si>
  <si>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</si>
  <si>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</si>
  <si>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</si>
  <si>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</si>
  <si>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</si>
  <si>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</si>
  <si>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</si>
  <si>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</si>
  <si>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</si>
  <si>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</si>
  <si>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</si>
  <si>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</si>
  <si>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</si>
  <si>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</si>
  <si>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</si>
  <si>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</si>
  <si>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</si>
  <si>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</si>
  <si>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</si>
  <si>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</si>
  <si>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</si>
  <si>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</si>
  <si>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</si>
  <si>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</si>
  <si>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</si>
  <si>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</si>
  <si>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</si>
  <si>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</si>
  <si>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</si>
  <si>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</si>
  <si>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</si>
  <si>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</si>
  <si>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</si>
  <si>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</si>
  <si>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</si>
  <si>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</si>
  <si>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</si>
  <si>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</si>
  <si>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</si>
  <si>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</si>
  <si>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</si>
  <si>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</si>
  <si>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</si>
  <si>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</si>
  <si>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</si>
  <si>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</si>
  <si>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</si>
  <si>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</si>
  <si>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</si>
  <si>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</si>
  <si>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</si>
  <si>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</si>
  <si>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</si>
  <si>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</si>
  <si>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</si>
  <si>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</si>
  <si>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</si>
  <si>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</si>
  <si>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</si>
  <si>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</si>
  <si>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</si>
  <si>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</si>
  <si>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</si>
  <si>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</si>
  <si>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</si>
  <si>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</si>
  <si>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</si>
  <si>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</si>
  <si>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</si>
  <si>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</si>
  <si>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</si>
  <si>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</si>
  <si>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</si>
  <si>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</si>
  <si>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</si>
  <si>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</si>
  <si>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</si>
  <si>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</si>
  <si>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</si>
  <si>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</si>
  <si>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</si>
  <si>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</si>
  <si>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</si>
  <si>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</si>
  <si>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</si>
  <si>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</si>
  <si>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</si>
  <si>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</si>
  <si>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</si>
  <si>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</si>
  <si>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</si>
  <si>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</si>
  <si>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</si>
  <si>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</si>
  <si>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</si>
  <si>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</si>
  <si>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</si>
  <si>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</si>
  <si>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</si>
  <si>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</si>
  <si>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</si>
  <si>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</si>
  <si>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</si>
  <si>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</si>
  <si>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</si>
  <si>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</si>
  <si>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</si>
  <si>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</si>
  <si>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</si>
  <si>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</si>
  <si>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</si>
  <si>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</si>
  <si>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</si>
  <si>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</si>
  <si>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</si>
  <si>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</si>
  <si>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</si>
  <si>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</si>
  <si>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</si>
  <si>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</si>
  <si>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</si>
  <si>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</si>
  <si>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</si>
  <si>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</si>
  <si>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</si>
  <si>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</si>
  <si>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</si>
  <si>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</si>
  <si>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</si>
  <si>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</si>
  <si>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</si>
  <si>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</si>
  <si>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</si>
  <si>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</si>
  <si>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</si>
  <si>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</si>
  <si>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</si>
  <si>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</si>
  <si>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</si>
  <si>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</si>
  <si>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</si>
  <si>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</si>
  <si>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</si>
  <si>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</si>
  <si>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</si>
  <si>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</si>
  <si>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</si>
  <si>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</si>
  <si>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</si>
  <si>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</si>
  <si>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</si>
  <si>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</si>
  <si>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</si>
  <si>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</si>
  <si>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</si>
  <si>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</si>
  <si>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</si>
  <si>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</si>
  <si>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</si>
  <si>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</si>
  <si>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</si>
  <si>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</si>
  <si>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</si>
  <si>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</si>
  <si>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</si>
  <si>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</si>
  <si>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</si>
  <si>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</si>
  <si>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</si>
  <si>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</si>
  <si>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</si>
  <si>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</si>
  <si>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</si>
  <si>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</si>
  <si>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</si>
  <si>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</si>
  <si>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</si>
  <si>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</si>
  <si>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</si>
  <si>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</si>
  <si>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</si>
  <si>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</si>
  <si>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</si>
  <si>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</si>
  <si>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</si>
  <si>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</si>
  <si>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</si>
  <si>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</si>
  <si>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</si>
  <si>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</si>
  <si>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</si>
  <si>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</si>
  <si>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</si>
  <si>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</si>
  <si>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</si>
  <si>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</si>
  <si>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</si>
  <si>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</si>
  <si>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</si>
  <si>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</si>
  <si>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</si>
  <si>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</si>
  <si>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</si>
  <si>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</si>
  <si>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</si>
  <si>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</si>
  <si>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</si>
  <si>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</si>
  <si>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</si>
  <si>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</si>
  <si>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</si>
  <si>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</si>
  <si>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</si>
  <si>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</si>
  <si>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</si>
  <si>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</si>
  <si>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</si>
  <si>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</si>
  <si>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</si>
  <si>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</si>
  <si>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</si>
  <si>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</si>
  <si>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</si>
  <si>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</si>
  <si>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</si>
  <si>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</si>
  <si>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</si>
  <si>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</si>
  <si>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</si>
  <si>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</si>
  <si>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</si>
  <si>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</si>
  <si>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</si>
  <si>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</si>
  <si>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</si>
  <si>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</si>
  <si>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</si>
  <si>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</si>
  <si>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</si>
  <si>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</si>
  <si>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</si>
  <si>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</si>
  <si>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</si>
  <si>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</si>
  <si>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</si>
  <si>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</si>
  <si>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</si>
  <si>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</si>
  <si>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</si>
  <si>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</si>
  <si>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</si>
  <si>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</si>
  <si>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</si>
  <si>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</si>
  <si>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</si>
  <si>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</si>
  <si>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</si>
  <si>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</si>
  <si>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</si>
  <si>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</si>
  <si>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</si>
  <si>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</si>
  <si>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</si>
  <si>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</si>
  <si>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</si>
  <si>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</si>
  <si>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</si>
  <si>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</si>
  <si>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</si>
  <si>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</si>
  <si>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</si>
  <si>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</si>
  <si>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</si>
  <si>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</si>
  <si>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</si>
  <si>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</si>
  <si>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</si>
  <si>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</si>
  <si>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</si>
  <si>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</si>
  <si>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</si>
  <si>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</si>
  <si>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</si>
  <si>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</si>
  <si>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</si>
  <si>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</si>
  <si>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</si>
  <si>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</si>
  <si>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</si>
  <si>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</si>
  <si>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</si>
  <si>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</si>
  <si>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</si>
  <si>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</si>
  <si>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</si>
  <si>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</si>
  <si>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</si>
  <si>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</si>
  <si>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</si>
  <si>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</si>
  <si>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</si>
  <si>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</si>
  <si>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</si>
  <si>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</si>
  <si>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</si>
  <si>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</si>
  <si>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</si>
  <si>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</si>
  <si>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</si>
  <si>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</si>
  <si>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</si>
  <si>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</si>
  <si>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</si>
  <si>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</si>
  <si>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</si>
  <si>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</si>
  <si>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</si>
  <si>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</si>
  <si>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</si>
  <si>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</si>
  <si>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</si>
  <si>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</si>
  <si>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</si>
  <si>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</si>
  <si>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</si>
  <si>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</si>
  <si>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</si>
  <si>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</si>
  <si>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</si>
  <si>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</si>
  <si>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</si>
  <si>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</si>
  <si>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</si>
  <si>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</si>
  <si>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</si>
  <si>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</si>
  <si>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</si>
  <si>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</si>
  <si>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</si>
  <si>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</si>
  <si>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</si>
  <si>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</si>
  <si>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</si>
  <si>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</si>
  <si>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</si>
  <si>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</si>
  <si>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</si>
  <si>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</si>
  <si>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</si>
  <si>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</si>
  <si>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</si>
  <si>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</si>
  <si>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</si>
  <si>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</si>
  <si>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</si>
  <si>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</si>
  <si>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</si>
  <si>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</si>
  <si>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</si>
  <si>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</si>
  <si>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</si>
  <si>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</si>
  <si>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</si>
  <si>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</si>
  <si>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</si>
  <si>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</si>
  <si>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</si>
  <si>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</si>
  <si>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</si>
  <si>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</si>
  <si>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</si>
  <si>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</si>
  <si>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</si>
  <si>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</si>
  <si>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</si>
  <si>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</si>
  <si>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</si>
  <si>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</si>
  <si>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</si>
  <si>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</si>
  <si>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</si>
  <si>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</si>
  <si>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</si>
  <si>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</si>
  <si>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</si>
  <si>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</si>
  <si>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</si>
  <si>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</si>
  <si>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</si>
  <si>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</si>
  <si>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</si>
  <si>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</si>
  <si>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</si>
  <si>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</si>
  <si>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</si>
  <si>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</si>
  <si>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</si>
  <si>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</si>
  <si>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</si>
  <si>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</si>
  <si>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</si>
  <si>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</si>
  <si>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</si>
  <si>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</si>
  <si>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</si>
  <si>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</si>
  <si>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</si>
  <si>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</si>
  <si>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</si>
  <si>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</si>
  <si>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</si>
  <si>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</si>
  <si>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</si>
  <si>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</si>
  <si>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</si>
  <si>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</si>
  <si>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</si>
  <si>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</si>
  <si>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</si>
  <si>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</si>
  <si>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</si>
  <si>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</si>
  <si>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</si>
  <si>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</si>
  <si>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</si>
  <si>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</si>
  <si>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</si>
  <si>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</si>
  <si>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</si>
  <si>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</si>
  <si>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</si>
  <si>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</si>
  <si>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</si>
  <si>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</si>
  <si>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</si>
  <si>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</si>
  <si>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</si>
  <si>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</si>
  <si>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</si>
  <si>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</si>
  <si>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</si>
  <si>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</si>
  <si>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</si>
  <si>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</si>
  <si>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</si>
  <si>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</si>
  <si>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</si>
  <si>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</si>
  <si>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</si>
  <si>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</si>
  <si>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</si>
  <si>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</si>
  <si>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</si>
  <si>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</si>
  <si>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</si>
  <si>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</si>
  <si>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</si>
  <si>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</si>
  <si>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</si>
  <si>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</si>
  <si>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</si>
  <si>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</si>
  <si>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</si>
  <si>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</si>
  <si>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</si>
  <si>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</si>
  <si>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</si>
  <si>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</si>
  <si>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</si>
  <si>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</si>
  <si>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</si>
  <si>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</si>
  <si>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</si>
  <si>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</si>
  <si>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</si>
  <si>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</si>
  <si>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</si>
  <si>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</si>
  <si>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</si>
  <si>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</si>
  <si>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</si>
  <si>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</si>
  <si>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</si>
  <si>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</si>
  <si>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</si>
  <si>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</si>
  <si>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</si>
  <si>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</si>
  <si>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</si>
  <si>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</si>
  <si>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</si>
  <si>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</si>
  <si>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</si>
  <si>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</si>
  <si>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</si>
  <si>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</si>
  <si>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</si>
  <si>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</si>
  <si>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</si>
  <si>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</si>
  <si>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</si>
  <si>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</si>
  <si>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</si>
  <si>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</si>
  <si>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</si>
  <si>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</si>
  <si>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</si>
  <si>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</si>
  <si>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</si>
  <si>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</si>
  <si>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</si>
  <si>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</si>
  <si>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</si>
  <si>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</si>
  <si>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</si>
  <si>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</si>
  <si>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</si>
  <si>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</si>
  <si>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</si>
  <si>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</si>
  <si>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</si>
  <si>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</si>
  <si>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</si>
  <si>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</si>
  <si>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</si>
  <si>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</si>
  <si>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</si>
  <si>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</si>
  <si>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</si>
  <si>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</si>
  <si>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</si>
  <si>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</si>
  <si>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</si>
  <si>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</si>
  <si>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</si>
  <si>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</si>
  <si>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</si>
  <si>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</si>
  <si>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</si>
  <si>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</si>
  <si>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</si>
  <si>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</si>
  <si>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</si>
  <si>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</si>
  <si>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</si>
  <si>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</si>
  <si>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</si>
  <si>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</si>
  <si>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</si>
  <si>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</si>
  <si>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</si>
  <si>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</si>
  <si>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</si>
  <si>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</si>
  <si>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</si>
  <si>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</si>
  <si>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</si>
  <si>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</si>
  <si>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</si>
  <si>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</si>
  <si>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</si>
  <si>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</si>
  <si>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</si>
  <si>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</si>
  <si>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</si>
  <si>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</si>
  <si>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</si>
  <si>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</si>
  <si>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</si>
  <si>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</si>
  <si>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</si>
  <si>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</si>
  <si>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</si>
  <si>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</si>
  <si>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</si>
  <si>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</si>
  <si>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</si>
  <si>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</si>
  <si>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</si>
  <si>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</si>
  <si>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</si>
  <si>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</si>
  <si>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</si>
  <si>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</si>
  <si>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</si>
  <si>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</si>
  <si>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</si>
  <si>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</si>
  <si>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</si>
  <si>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</si>
  <si>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</si>
  <si>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</si>
  <si>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</si>
  <si>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</si>
  <si>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</si>
  <si>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</si>
  <si>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</si>
  <si>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</si>
  <si>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</si>
  <si>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</si>
  <si>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</si>
  <si>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</si>
  <si>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</si>
  <si>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</si>
  <si>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</si>
  <si>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</si>
  <si>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</si>
  <si>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</si>
  <si>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</si>
  <si>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</si>
  <si>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</si>
  <si>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</si>
  <si>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</si>
  <si>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</si>
  <si>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</si>
  <si>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</si>
  <si>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</si>
  <si>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</si>
  <si>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</si>
  <si>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</si>
  <si>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</si>
  <si>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</si>
  <si>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</si>
  <si>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</si>
  <si>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</si>
  <si>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</si>
  <si>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</si>
  <si>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</si>
  <si>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</si>
  <si>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</si>
  <si>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</si>
  <si>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</si>
  <si>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</si>
  <si>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</si>
  <si>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</si>
  <si>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</si>
  <si>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</si>
  <si>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</si>
  <si>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</si>
  <si>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</si>
  <si>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</si>
  <si>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</si>
  <si>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</si>
  <si>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</si>
  <si>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</si>
  <si>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</si>
  <si>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</si>
  <si>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</si>
  <si>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</si>
  <si>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</si>
  <si>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</si>
  <si>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</si>
  <si>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</si>
  <si>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</si>
  <si>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</si>
  <si>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</si>
  <si>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</si>
  <si>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</si>
  <si>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</si>
  <si>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</si>
  <si>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</si>
  <si>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</si>
  <si>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</si>
  <si>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</si>
  <si>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</si>
  <si>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</si>
  <si>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</si>
  <si>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</si>
  <si>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</si>
  <si>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</si>
  <si>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</si>
  <si>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</si>
  <si>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</si>
  <si>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</si>
  <si>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</si>
  <si>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</si>
  <si>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</si>
  <si>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</si>
  <si>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</si>
  <si>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</si>
  <si>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</si>
  <si>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</si>
  <si>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</si>
  <si>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</si>
  <si>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</si>
  <si>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</si>
  <si>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</si>
  <si>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</si>
  <si>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</si>
  <si>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</si>
  <si>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</si>
  <si>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</si>
  <si>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</si>
  <si>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</si>
  <si>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</si>
  <si>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</si>
  <si>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</si>
  <si>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</si>
  <si>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</si>
  <si>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</si>
  <si>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</si>
  <si>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</si>
  <si>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</si>
  <si>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</si>
  <si>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</si>
  <si>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</si>
  <si>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</si>
  <si>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</si>
  <si>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</si>
  <si>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</si>
  <si>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</si>
  <si>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</si>
  <si>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</si>
  <si>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</si>
  <si>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</si>
  <si>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</si>
  <si>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</si>
  <si>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</si>
  <si>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</si>
  <si>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</si>
  <si>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</si>
  <si>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</si>
  <si>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</si>
  <si>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</si>
  <si>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</si>
  <si>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</si>
  <si>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</si>
  <si>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</si>
  <si>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</si>
  <si>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</si>
  <si>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</si>
  <si>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</si>
  <si>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</si>
  <si>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</si>
  <si>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</si>
  <si>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</si>
  <si>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</si>
  <si>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</si>
  <si>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</si>
  <si>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</si>
  <si>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</si>
  <si>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</si>
  <si>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</si>
  <si>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</si>
  <si>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</si>
  <si>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</si>
  <si>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</si>
  <si>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</si>
  <si>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</si>
  <si>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</si>
  <si>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</si>
  <si>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</si>
  <si>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</si>
  <si>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</si>
  <si>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</si>
  <si>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</si>
  <si>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</si>
  <si>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</si>
  <si>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</si>
  <si>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</si>
  <si>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</si>
  <si>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</si>
  <si>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</si>
  <si>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</si>
  <si>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</si>
  <si>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</si>
  <si>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</si>
  <si>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</si>
  <si>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</si>
  <si>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</si>
  <si>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</si>
  <si>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</si>
  <si>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</si>
  <si>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</si>
  <si>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</si>
  <si>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</si>
  <si>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</si>
  <si>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</si>
  <si>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</si>
  <si>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</si>
  <si>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</si>
  <si>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</si>
  <si>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</si>
  <si>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</si>
  <si>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</si>
  <si>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</si>
  <si>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</si>
  <si>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</si>
  <si>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</si>
  <si>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</si>
  <si>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</si>
  <si>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</si>
  <si>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</si>
  <si>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</si>
  <si>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</si>
  <si>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</si>
  <si>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</si>
  <si>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</si>
  <si>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</si>
  <si>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</si>
  <si>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</si>
  <si>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</si>
  <si>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</si>
  <si>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</si>
  <si>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</si>
  <si>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</si>
  <si>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</si>
  <si>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</si>
  <si>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</si>
  <si>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</si>
  <si>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</si>
  <si>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</si>
  <si>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</si>
  <si>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</si>
  <si>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</si>
  <si>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</si>
  <si>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</si>
  <si>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</si>
  <si>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</si>
  <si>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</si>
  <si>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</si>
  <si>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</si>
  <si>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</si>
  <si>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</si>
  <si>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</si>
  <si>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</si>
  <si>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</si>
  <si>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</si>
  <si>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</si>
  <si>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</si>
  <si>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</si>
  <si>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</si>
  <si>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</si>
  <si>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</si>
  <si>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</si>
  <si>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</si>
  <si>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</si>
  <si>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</si>
  <si>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</si>
  <si>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</si>
  <si>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</si>
  <si>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</si>
  <si>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</si>
  <si>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</si>
  <si>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</si>
  <si>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</si>
  <si>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</si>
  <si>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</si>
  <si>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</si>
  <si>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</si>
  <si>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</si>
  <si>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</si>
  <si>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</si>
  <si>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</si>
  <si>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</si>
  <si>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</si>
  <si>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</si>
  <si>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</si>
  <si>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</si>
  <si>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</si>
  <si>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</si>
  <si>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</si>
  <si>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</si>
  <si>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</si>
  <si>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</si>
  <si>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</si>
  <si>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</si>
  <si>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</si>
  <si>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</si>
  <si>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</si>
  <si>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</si>
  <si>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</si>
  <si>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</si>
  <si>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</si>
  <si>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</si>
  <si>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</si>
  <si>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</si>
  <si>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</si>
  <si>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</si>
  <si>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</si>
  <si>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</si>
  <si>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</si>
  <si>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</si>
  <si>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</si>
  <si>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</si>
  <si>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</si>
  <si>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</si>
  <si>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</si>
  <si>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</si>
  <si>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</si>
  <si>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</si>
  <si>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</si>
  <si>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</si>
  <si>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</si>
  <si>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</si>
  <si>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</si>
  <si>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</si>
  <si>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</si>
  <si>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</si>
  <si>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</si>
  <si>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</si>
  <si>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</si>
  <si>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</si>
  <si>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</si>
  <si>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</si>
  <si>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</si>
  <si>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</si>
  <si>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</si>
  <si>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</si>
  <si>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</si>
  <si>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</si>
  <si>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</si>
  <si>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</si>
  <si>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</si>
  <si>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</si>
  <si>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</si>
  <si>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</si>
  <si>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</si>
  <si>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</si>
  <si>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</si>
  <si>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</si>
  <si>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</si>
  <si>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</si>
  <si>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</si>
  <si>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</si>
  <si>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</si>
  <si>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</si>
  <si>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</si>
  <si>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</si>
  <si>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</si>
  <si>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</si>
  <si>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</si>
  <si>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</si>
  <si>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</si>
  <si>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</si>
  <si>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</si>
  <si>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</si>
  <si>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</si>
  <si>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</si>
  <si>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</si>
  <si>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</si>
  <si>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</si>
  <si>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</si>
  <si>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</si>
  <si>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</si>
  <si>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</si>
  <si>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</si>
  <si>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</si>
  <si>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</si>
  <si>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</si>
  <si>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</si>
  <si>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</si>
  <si>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</si>
  <si>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</si>
  <si>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</si>
  <si>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</si>
  <si>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</si>
  <si>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</si>
  <si>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</si>
  <si>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</si>
  <si>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</si>
  <si>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</si>
  <si>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</si>
  <si>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</si>
  <si>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</si>
  <si>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</si>
  <si>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</si>
  <si>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</si>
  <si>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</si>
  <si>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</si>
  <si>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</si>
  <si>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</si>
  <si>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</si>
  <si>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</si>
  <si>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</si>
  <si>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</si>
  <si>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</si>
  <si>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</si>
  <si>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</si>
  <si>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</si>
  <si>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</si>
  <si>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</si>
  <si>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</si>
  <si>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</si>
  <si>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</si>
  <si>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</si>
  <si>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</si>
  <si>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</si>
  <si>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</si>
  <si>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</si>
  <si>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</si>
  <si>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</si>
  <si>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</si>
  <si>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</si>
  <si>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</si>
  <si>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</si>
  <si>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</si>
  <si>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</si>
  <si>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</si>
  <si>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</si>
  <si>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</si>
  <si>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</si>
  <si>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</si>
  <si>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</si>
  <si>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</si>
  <si>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</si>
  <si>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</si>
  <si>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</si>
  <si>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</si>
  <si>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</si>
  <si>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</si>
  <si>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</si>
  <si>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</si>
  <si>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</si>
  <si>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</si>
  <si>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</si>
  <si>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</si>
  <si>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</si>
  <si>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</si>
  <si>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</si>
  <si>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</si>
  <si>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</si>
  <si>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</si>
  <si>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</si>
  <si>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</si>
  <si>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</si>
  <si>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</si>
  <si>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</si>
  <si>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</si>
  <si>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</si>
  <si>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</si>
  <si>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</si>
  <si>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</si>
  <si>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</si>
  <si>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</si>
  <si>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</si>
  <si>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</si>
  <si>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</si>
  <si>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</si>
  <si>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</si>
  <si>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</si>
  <si>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</si>
  <si>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</si>
  <si>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</si>
  <si>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</si>
  <si>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</si>
  <si>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</si>
  <si>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</si>
  <si>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</si>
  <si>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</si>
  <si>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</si>
  <si>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</si>
  <si>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</si>
  <si>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</si>
  <si>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</si>
  <si>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</si>
  <si>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</si>
  <si>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</si>
  <si>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</si>
  <si>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</si>
  <si>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</si>
  <si>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</si>
  <si>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</si>
  <si>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</si>
  <si>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</si>
  <si>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</si>
  <si>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</si>
  <si>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</si>
  <si>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</si>
  <si>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</si>
  <si>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</si>
  <si>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</si>
  <si>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</si>
  <si>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</si>
  <si>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</si>
  <si>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</si>
  <si>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</si>
  <si>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</si>
  <si>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</si>
  <si>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</si>
  <si>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</si>
  <si>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</si>
  <si>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</si>
  <si>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</si>
  <si>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</si>
  <si>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</si>
  <si>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</si>
  <si>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</si>
  <si>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</si>
  <si>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</si>
  <si>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</si>
  <si>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</si>
  <si>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</si>
  <si>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</si>
  <si>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</si>
  <si>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</si>
  <si>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</si>
  <si>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</si>
  <si>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</si>
  <si>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</si>
  <si>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</si>
  <si>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</si>
  <si>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</si>
  <si>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</si>
  <si>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</si>
  <si>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</si>
  <si>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</si>
  <si>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</si>
  <si>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</si>
  <si>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</si>
  <si>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</si>
  <si>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</si>
  <si>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</si>
  <si>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</si>
  <si>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</si>
  <si>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</si>
  <si>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</si>
  <si>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</si>
  <si>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</si>
  <si>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</si>
  <si>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</si>
  <si>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</si>
  <si>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</si>
  <si>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</si>
  <si>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</si>
  <si>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</si>
  <si>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</si>
  <si>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</si>
  <si>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</si>
  <si>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</si>
  <si>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</si>
  <si>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</si>
  <si>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</si>
  <si>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</si>
  <si>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</si>
  <si>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</si>
  <si>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</si>
  <si>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</si>
  <si>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</si>
  <si>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</si>
  <si>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</si>
  <si>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</si>
  <si>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</si>
  <si>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</si>
  <si>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</si>
  <si>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</si>
  <si>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</si>
  <si>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</si>
  <si>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</si>
  <si>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</si>
  <si>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</si>
  <si>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</si>
  <si>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</si>
  <si>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</si>
  <si>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</si>
  <si>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</si>
  <si>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</si>
  <si>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</si>
  <si>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</si>
  <si>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</si>
  <si>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</si>
  <si>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</si>
  <si>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</si>
  <si>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</si>
  <si>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</si>
  <si>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</si>
  <si>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</si>
  <si>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</si>
  <si>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</si>
  <si>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</si>
  <si>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</si>
  <si>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</si>
  <si>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</si>
  <si>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</si>
  <si>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</si>
  <si>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</si>
  <si>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</si>
  <si>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</si>
  <si>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</si>
  <si>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</si>
  <si>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</si>
  <si>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</si>
  <si>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</si>
  <si>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</si>
  <si>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</si>
  <si>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</si>
  <si>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</si>
  <si>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</si>
  <si>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</si>
  <si>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</si>
  <si>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</si>
  <si>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</si>
  <si>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</si>
  <si>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</si>
  <si>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</si>
  <si>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</si>
  <si>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</si>
  <si>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</si>
  <si>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</si>
  <si>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</si>
  <si>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</si>
  <si>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</si>
  <si>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</si>
  <si>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</si>
  <si>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</si>
  <si>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</si>
  <si>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</si>
  <si>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</si>
  <si>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</si>
  <si>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</si>
  <si>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</si>
  <si>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</si>
  <si>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</si>
  <si>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</si>
  <si>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</si>
  <si>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</si>
  <si>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</si>
  <si>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</si>
  <si>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</si>
  <si>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</si>
  <si>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</si>
  <si>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</si>
  <si>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</si>
  <si>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</si>
  <si>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</si>
  <si>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</si>
  <si>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</si>
  <si>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</si>
  <si>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</si>
  <si>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</si>
  <si>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</si>
  <si>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</si>
  <si>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</si>
  <si>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</si>
  <si>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</si>
  <si>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</si>
  <si>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</si>
  <si>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</si>
  <si>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</si>
  <si>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</si>
  <si>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</si>
  <si>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</si>
  <si>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</si>
  <si>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</si>
  <si>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</si>
  <si>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</si>
  <si>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</si>
  <si>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</si>
  <si>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</si>
  <si>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</si>
  <si>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</si>
  <si>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</si>
  <si>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</si>
  <si>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</si>
  <si>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</si>
  <si>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</si>
  <si>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</si>
  <si>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</si>
  <si>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</si>
  <si>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</si>
  <si>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</si>
  <si>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</si>
  <si>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</si>
  <si>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</si>
  <si>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</si>
  <si>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</si>
  <si>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</si>
  <si>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</si>
  <si>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</si>
  <si>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</si>
  <si>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</si>
  <si>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</si>
  <si>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</si>
  <si>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</si>
  <si>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</si>
  <si>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</si>
  <si>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</si>
  <si>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</si>
  <si>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</si>
  <si>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</si>
  <si>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</si>
  <si>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</si>
  <si>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</si>
  <si>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</si>
  <si>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</si>
  <si>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</si>
  <si>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</si>
  <si>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</si>
  <si>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</si>
  <si>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</si>
  <si>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</si>
  <si>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</si>
  <si>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</si>
  <si>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</si>
  <si>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</si>
  <si>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</si>
  <si>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</si>
  <si>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</si>
  <si>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</si>
  <si>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</si>
  <si>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</si>
  <si>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</si>
  <si>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</si>
  <si>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</si>
  <si>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</si>
  <si>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</si>
  <si>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</si>
  <si>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</si>
  <si>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</si>
  <si>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</si>
  <si>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</si>
  <si>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</si>
  <si>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</si>
  <si>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</si>
  <si>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</si>
  <si>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</si>
  <si>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</si>
  <si>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</si>
  <si>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</si>
  <si>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</si>
  <si>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</si>
  <si>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</si>
  <si>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</si>
  <si>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</si>
  <si>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</si>
  <si>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</si>
  <si>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</si>
  <si>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</si>
  <si>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</si>
  <si>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</si>
  <si>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</si>
  <si>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</si>
  <si>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</si>
  <si>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</si>
  <si>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</si>
  <si>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</si>
  <si>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</si>
  <si>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</si>
  <si>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</si>
  <si>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</si>
  <si>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</si>
  <si>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</si>
  <si>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</si>
  <si>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</si>
  <si>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</si>
  <si>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</si>
  <si>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</si>
  <si>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</si>
  <si>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</si>
  <si>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</si>
  <si>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</si>
  <si>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</si>
  <si>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</si>
  <si>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</si>
  <si>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</si>
  <si>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</si>
  <si>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</si>
  <si>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</si>
  <si>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</si>
  <si>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</si>
  <si>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</si>
  <si>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</si>
  <si>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</si>
  <si>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</si>
  <si>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</si>
  <si>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</si>
  <si>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</si>
  <si>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</si>
  <si>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</si>
  <si>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</si>
  <si>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</si>
  <si>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</si>
  <si>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</si>
  <si>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</si>
  <si>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</si>
  <si>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</si>
  <si>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</si>
  <si>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</si>
  <si>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</si>
  <si>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</si>
  <si>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</si>
  <si>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</si>
  <si>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</si>
  <si>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</si>
  <si>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</si>
  <si>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</si>
  <si>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</si>
  <si>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</si>
  <si>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</si>
  <si>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</si>
  <si>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</si>
  <si>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</si>
  <si>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</si>
  <si>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</si>
  <si>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</si>
  <si>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</si>
  <si>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</si>
  <si>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</si>
  <si>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</si>
  <si>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</si>
  <si>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</si>
  <si>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</si>
  <si>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</si>
  <si>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</si>
  <si>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</si>
  <si>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</si>
  <si>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</si>
  <si>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</si>
  <si>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</si>
  <si>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</si>
  <si>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</si>
  <si>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</si>
  <si>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</si>
  <si>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</si>
  <si>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</si>
  <si>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</si>
  <si>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</si>
  <si>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</si>
  <si>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</si>
  <si>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</si>
  <si>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</si>
  <si>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</si>
  <si>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</si>
  <si>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</si>
  <si>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</si>
  <si>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</si>
  <si>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</si>
  <si>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</si>
  <si>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</si>
  <si>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</si>
  <si>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</si>
  <si>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</si>
  <si>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</si>
  <si>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</si>
  <si>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</si>
  <si>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</si>
  <si>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</si>
  <si>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</si>
  <si>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</si>
  <si>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</si>
  <si>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</si>
  <si>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</si>
  <si>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</si>
  <si>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</si>
  <si>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</si>
  <si>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</si>
  <si>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</si>
  <si>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</si>
  <si>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</si>
  <si>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</si>
  <si>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</si>
  <si>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</si>
  <si>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</si>
  <si>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</si>
  <si>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</si>
  <si>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</si>
  <si>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</si>
  <si>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</si>
  <si>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</si>
  <si>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</si>
  <si>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</si>
  <si>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</si>
  <si>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</si>
  <si>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</si>
  <si>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</si>
  <si>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</si>
  <si>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</si>
  <si>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</si>
  <si>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</si>
  <si>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</si>
  <si>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</si>
  <si>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</si>
  <si>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</si>
  <si>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</si>
  <si>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</si>
  <si>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</si>
  <si>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</si>
  <si>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</si>
  <si>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</si>
  <si>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</si>
  <si>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</si>
  <si>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</si>
  <si>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</si>
  <si>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</si>
  <si>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</si>
  <si>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</si>
  <si>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</si>
  <si>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</si>
  <si>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</si>
  <si>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</si>
  <si>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</si>
  <si>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</si>
  <si>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</si>
  <si>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</si>
  <si>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</si>
  <si>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</si>
  <si>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</si>
  <si>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</si>
  <si>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</si>
  <si>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</si>
  <si>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</si>
  <si>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</si>
  <si>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</si>
  <si>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</si>
  <si>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</si>
  <si>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</si>
  <si>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</si>
  <si>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</si>
  <si>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</si>
  <si>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</si>
  <si>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</si>
  <si>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</si>
  <si>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</si>
  <si>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</si>
  <si>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</si>
  <si>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</si>
  <si>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</si>
  <si>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</si>
  <si>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</si>
  <si>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</si>
  <si>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</si>
  <si>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</si>
  <si>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</si>
  <si>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</si>
  <si>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</si>
  <si>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</si>
  <si>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</si>
  <si>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</si>
  <si>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</si>
  <si>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</si>
  <si>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</si>
  <si>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</si>
  <si>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</si>
  <si>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</si>
  <si>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</si>
  <si>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</si>
  <si>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</si>
  <si>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</si>
  <si>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</si>
  <si>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</si>
  <si>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</si>
  <si>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</si>
  <si>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</si>
  <si>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</si>
  <si>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</si>
  <si>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</si>
  <si>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</si>
  <si>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</si>
  <si>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</si>
  <si>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</si>
  <si>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</si>
  <si>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</si>
  <si>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</si>
  <si>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</si>
  <si>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</si>
  <si>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</si>
  <si>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</si>
  <si>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</si>
  <si>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</si>
  <si>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</si>
  <si>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</si>
  <si>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</si>
  <si>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</si>
  <si>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</si>
  <si>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</si>
  <si>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</si>
  <si>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</si>
  <si>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</si>
  <si>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</si>
  <si>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</si>
  <si>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</si>
  <si>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</si>
  <si>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</si>
  <si>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</si>
  <si>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</si>
  <si>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</si>
  <si>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</si>
  <si>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</si>
  <si>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</si>
  <si>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</si>
  <si>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</si>
  <si>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</si>
  <si>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</si>
  <si>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</si>
  <si>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</si>
  <si>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</si>
  <si>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</si>
  <si>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</si>
  <si>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</si>
  <si>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</si>
  <si>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</si>
  <si>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</si>
  <si>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</si>
  <si>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</si>
  <si>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</si>
  <si>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</si>
  <si>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</si>
  <si>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</si>
  <si>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</si>
  <si>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</si>
  <si>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</si>
  <si>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</si>
  <si>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</si>
  <si>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</si>
  <si>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</si>
  <si>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</si>
  <si>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</si>
  <si>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</si>
  <si>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</si>
  <si>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</si>
  <si>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</si>
  <si>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</si>
  <si>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</si>
  <si>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</si>
  <si>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</si>
  <si>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</si>
  <si>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</si>
  <si>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</si>
  <si>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</si>
  <si>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</si>
  <si>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</si>
  <si>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</si>
  <si>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</si>
  <si>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</si>
  <si>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</si>
  <si>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</si>
  <si>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</si>
  <si>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</si>
  <si>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</si>
  <si>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</si>
  <si>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</si>
  <si>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</si>
  <si>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</si>
  <si>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</si>
  <si>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</si>
  <si>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</si>
  <si>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</si>
  <si>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</si>
  <si>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</si>
  <si>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</si>
  <si>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</si>
  <si>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</si>
  <si>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</si>
  <si>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</si>
  <si>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</si>
  <si>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</si>
  <si>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</si>
  <si>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</si>
  <si>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</si>
  <si>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</si>
  <si>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</si>
  <si>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</si>
  <si>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</si>
  <si>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</si>
  <si>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</si>
  <si>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</si>
  <si>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</si>
  <si>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</si>
  <si>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</si>
  <si>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</si>
  <si>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</si>
  <si>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</si>
  <si>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</si>
  <si>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</si>
  <si>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</si>
  <si>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</si>
  <si>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</si>
  <si>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</si>
  <si>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</si>
  <si>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</si>
  <si>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</si>
  <si>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</si>
  <si>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</si>
  <si>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</si>
  <si>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</si>
  <si>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</si>
  <si>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</si>
  <si>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</si>
  <si>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</si>
  <si>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</si>
  <si>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</si>
  <si>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</si>
  <si>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</si>
  <si>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</si>
  <si>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</si>
  <si>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</si>
  <si>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</si>
  <si>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</si>
  <si>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</si>
  <si>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</si>
  <si>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</si>
  <si>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</si>
  <si>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</si>
  <si>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</si>
  <si>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</si>
  <si>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</si>
  <si>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</si>
  <si>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</si>
  <si>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</si>
  <si>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</si>
  <si>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</si>
  <si>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</si>
  <si>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</si>
  <si>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</si>
  <si>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</si>
  <si>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</si>
  <si>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</si>
  <si>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</si>
  <si>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</si>
  <si>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</si>
  <si>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</si>
  <si>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</si>
  <si>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</si>
  <si>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</si>
  <si>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</si>
  <si>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</si>
  <si>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</si>
  <si>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</si>
  <si>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</si>
  <si>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</si>
  <si>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</si>
  <si>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</si>
  <si>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</si>
  <si>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</si>
  <si>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</si>
  <si>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</si>
  <si>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</si>
  <si>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</si>
  <si>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</si>
  <si>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</si>
  <si>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</si>
  <si>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</si>
  <si>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</si>
  <si>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</si>
  <si>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</si>
  <si>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</si>
  <si>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</si>
  <si>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</si>
  <si>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</si>
  <si>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</si>
  <si>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</si>
  <si>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</si>
  <si>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</si>
  <si>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</si>
  <si>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</si>
  <si>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</si>
  <si>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</si>
  <si>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</si>
  <si>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</si>
  <si>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</si>
  <si>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</si>
  <si>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</si>
  <si>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</si>
  <si>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</si>
  <si>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</si>
  <si>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</si>
  <si>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</si>
  <si>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</si>
  <si>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</si>
  <si>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</si>
  <si>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</si>
  <si>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</si>
  <si>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</si>
  <si>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</si>
  <si>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</si>
  <si>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</si>
  <si>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</si>
  <si>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</si>
  <si>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</si>
  <si>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</si>
  <si>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</si>
  <si>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</si>
  <si>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</si>
  <si>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</si>
  <si>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</si>
  <si>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</si>
  <si>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</si>
  <si>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</si>
  <si>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</si>
  <si>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</si>
  <si>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</si>
  <si>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</si>
  <si>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</si>
  <si>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</si>
  <si>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</si>
  <si>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</si>
  <si>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</si>
  <si>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</si>
  <si>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</si>
  <si>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</si>
  <si>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</si>
  <si>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</si>
  <si>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</si>
  <si>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</si>
  <si>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</si>
  <si>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</si>
  <si>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</si>
  <si>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</si>
  <si>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</si>
  <si>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</si>
  <si>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</si>
  <si>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</si>
  <si>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</si>
  <si>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</si>
  <si>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</si>
  <si>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</si>
  <si>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</si>
  <si>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</si>
  <si>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</si>
  <si>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</si>
  <si>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</si>
  <si>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</si>
  <si>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</si>
  <si>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</si>
  <si>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</si>
  <si>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</si>
  <si>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</si>
  <si>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</si>
  <si>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</si>
  <si>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</si>
  <si>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</si>
  <si>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</si>
  <si>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</si>
  <si>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</si>
  <si>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</si>
  <si>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</si>
  <si>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</si>
  <si>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</si>
  <si>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</si>
  <si>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</si>
  <si>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</si>
  <si>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</si>
  <si>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</si>
  <si>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</si>
  <si>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</si>
  <si>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</si>
  <si>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</si>
  <si>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</si>
  <si>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</si>
  <si>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</si>
  <si>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</si>
  <si>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</si>
  <si>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</si>
  <si>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</si>
  <si>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</si>
  <si>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</si>
  <si>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</si>
  <si>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</si>
  <si>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</si>
  <si>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</si>
  <si>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</si>
  <si>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</si>
  <si>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</si>
  <si>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</si>
  <si>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</si>
  <si>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</si>
  <si>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</si>
  <si>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</si>
  <si>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</si>
  <si>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</si>
  <si>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</si>
  <si>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</si>
  <si>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</si>
  <si>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</si>
  <si>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</si>
  <si>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</si>
  <si>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</si>
  <si>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</si>
  <si>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</si>
  <si>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</si>
  <si>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</si>
  <si>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</si>
  <si>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</si>
  <si>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</si>
  <si>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</si>
  <si>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</si>
  <si>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</si>
  <si>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</si>
  <si>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</si>
  <si>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</si>
  <si>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</si>
  <si>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</si>
  <si>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</si>
  <si>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</si>
  <si>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</si>
  <si>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</si>
  <si>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</si>
  <si>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</si>
  <si>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</si>
  <si>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</si>
  <si>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</si>
  <si>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</si>
  <si>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</si>
  <si>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</si>
  <si>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</si>
  <si>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</si>
  <si>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</si>
  <si>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</si>
  <si>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</si>
  <si>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</si>
  <si>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</si>
  <si>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</si>
  <si>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</si>
  <si>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</si>
  <si>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</si>
  <si>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</si>
  <si>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</si>
  <si>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</si>
  <si>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</si>
  <si>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</si>
  <si>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</si>
  <si>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</si>
  <si>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</si>
  <si>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</si>
  <si>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</si>
  <si>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</si>
  <si>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</si>
  <si>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</si>
  <si>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</si>
  <si>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</si>
  <si>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</si>
  <si>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</si>
  <si>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</si>
  <si>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</si>
  <si>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</si>
  <si>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</si>
  <si>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</si>
  <si>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</si>
  <si>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</si>
  <si>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</si>
  <si>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</si>
  <si>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</si>
  <si>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</si>
  <si>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</si>
  <si>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</si>
  <si>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</si>
  <si>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</si>
  <si>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</si>
  <si>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</si>
  <si>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</si>
  <si>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</si>
  <si>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</si>
  <si>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</si>
  <si>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</si>
  <si>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</si>
  <si>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</si>
  <si>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</si>
  <si>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</si>
  <si>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</si>
  <si>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</si>
  <si>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</si>
  <si>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</si>
  <si>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</si>
  <si>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</si>
  <si>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</si>
  <si>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</si>
  <si>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</si>
  <si>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</si>
  <si>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</si>
  <si>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</si>
  <si>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</si>
  <si>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</si>
  <si>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</si>
  <si>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</si>
  <si>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</si>
  <si>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</si>
  <si>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</si>
  <si>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</si>
  <si>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</si>
  <si>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</si>
  <si>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</si>
  <si>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</si>
  <si>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</si>
  <si>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</si>
  <si>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</si>
  <si>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</si>
  <si>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</si>
  <si>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</si>
  <si>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</si>
  <si>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</si>
  <si>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</si>
  <si>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</si>
  <si>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</si>
  <si>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</si>
  <si>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</si>
  <si>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</si>
  <si>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</si>
  <si>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</si>
  <si>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</si>
  <si>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</si>
  <si>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</si>
  <si>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</si>
  <si>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</si>
  <si>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</si>
  <si>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</si>
  <si>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</si>
  <si>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</si>
  <si>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</si>
  <si>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</si>
  <si>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</si>
  <si>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</si>
  <si>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</si>
  <si>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</si>
  <si>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</si>
  <si>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</si>
  <si>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</si>
  <si>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</si>
  <si>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</si>
  <si>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</si>
  <si>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</si>
  <si>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</si>
  <si>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</si>
  <si>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</si>
  <si>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</si>
  <si>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</si>
  <si>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Team facing access issue, site located at abandoned tourist village, team will check again at morning</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</si>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</sst>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8" totalsRowShown="0" headerRowDxfId="48" dataDxfId="47" headerRowBorderDxfId="45" tableBorderDxfId="46" totalsRowBorderDxfId="44">
  <autoFilter ref="A1:L3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286.21667534721928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5.7213628472163691</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45949.165101273145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45949.165101273145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45949.165101273145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45949.165101273145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45949.165101273145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45949.165101273145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45949.165101273145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45949.165101273145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45949.165101273145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45949.165101273145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45949.165101273145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45949.165101273145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45949.165101273145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45949.165101273145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45949.165101273145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45949.165101273145</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45949.165101273145</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45949.165101273145</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45949.165101273145</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45949.165101273145</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45949.165101273145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45949.165101273145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45949.165101273145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45949.165101273145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45949.165101273145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45949.165101273145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45949.165101273145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45949.165101273145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45949.165101273145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45949.165101273145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45949.165101273145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45949.165101273145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45949.165101273145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45949.165101273145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45949.165101273145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45949.165101273145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45949.165101273145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45949.165101273145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45949.165101273145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45949.165101273145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45949.165101273145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45949.165101273145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45949.165101273145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45949.165101273145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45949.165101273145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45949.165101273145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45949.165101273145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45949.165101273145</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45949.165101273145</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45949.165101273145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45949.165101273145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45949.165101273145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45949.165101273145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45949.165101273145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45949.165101273145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45949.165101273145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45949.165101273145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45949.165101273145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45949.165101273145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45949.165101273145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45949.165101273145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45949.165101273145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45949.165101273145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45949.165101273145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45949.165101273145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45949.165101273145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45949.165101273145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45949.165101273145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45949.165101273145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45949.165101273145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45949.165101273145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45949.165101273145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45949.165101273145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45949.165101273145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45949.165101273145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45949.165101273145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45949.165101273145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45949.165101273145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45949.165101273145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45949.165101273145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45949.165101273145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45949.165101273145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45949.165101273145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45949.165101273145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45949.165101273145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45949.165101273145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45949.165101273145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45949.165101273145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45949.165101273145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45949.165101273145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45949.165101273145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45949.165101273145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45949.165101273145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45949.165101273145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45949.165101273145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45949.165101273145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45949.165101273145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45949.165101273145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45949.165101273145</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45949.165101273145</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45949.165101273145</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45949.165101273145</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45949.165101273145</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45949.165101273145</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45949.165101273145</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028BE9E9-4B24-4897-B96B-E2D965EF9016}"/>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142.43801793981402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124.16526331018395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4.6693258101804531</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45949.165101273145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45949.165101273145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45949.165101273145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45949.165101273145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45949.165101273145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45949.165101273145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45949.165101273145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45949.165101273145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45949.165101273145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45949.165101273145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45949.165101273145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45949.165101273145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45949.165101273145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45949.165101273145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45949.165101273145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45949.165101273145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45949.165101273145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45949.165101273145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45949.165101273145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45949.165101273145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45949.165101273145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45949.165101273145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45949.165101273145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45949.165101273145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45949.165101273145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45949.165101273145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45949.165101273145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45949.165101273145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45949.165101273145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45949.165101273145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45949.165101273145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45949.165101273145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45949.165101273145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45949.165101273145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45949.165101273145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45949.165101273145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45949.165101273145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45949.165101273145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45949.165101273145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45949.165101273145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45949.165101273145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45949.165101273145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45949.165101273145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45949.165101273145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45949.165101273145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45949.165101273145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45949.165101273145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45949.165101273145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45949.165101273145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45949.165101273145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45949.165101273145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45949.165101273145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45949.165101273145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45949.165101273145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45949.165101273145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45949.165101273145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45949.165101273145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45949.165101273145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45949.165101273145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45949.165101273145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45949.165101273145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45949.165101273145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45949.165101273145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45949.165101273145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45949.165101273145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45949.165101273145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45949.165101273145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45949.165101273145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45949.165101273145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45949.165101273145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45949.165101273145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45949.165101273145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45949.165101273145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45949.165101273145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45949.165101273145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45949.165101273145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45949.165101273145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45949.165101273145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45949.165101273145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45949.165101273145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45949.165101273145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45949.165101273145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45949.165101273145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45949.165101273145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45949.165101273145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45949.165101273145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45949.165101273145</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45949.165101273145</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45949.165101273145</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45949.165101273145</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45949.165101273145</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45949.165101273145</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6" ca="1" si="0">IFERROR(NOW()-F2,"-")</f>
        <v>45949.165101273145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45949.165101273145</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45949.165101273145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45949.165101273145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45949.165101273145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45949.165101273145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45949.165101273145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45949.165101273145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45949.165101273145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45949.165101273145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45949.165101273145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45949.165101273145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45949.165101273145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45949.165101273145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45949.165101273145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45949.165101273145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45949.165101273145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45949.165101273145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45949.165101273145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45949.165101273145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45949.165101273145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45949.165101273145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45949.165101273145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45949.165101273145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45949.165101273145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45949.165101273145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45949.165101273145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45949.165101273145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45949.165101273145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45949.165101273145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45949.165101273145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45949.165101273145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45949.165101273145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45949.165101273145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45949.165101273145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45949.165101273145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45949.165101273145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45949.165101273145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45949.165101273145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45949.165101273145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45949.165101273145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45949.165101273145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45949.165101273145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45949.165101273145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45949.165101273145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45949.165101273145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45949.165101273145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45949.165101273145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45949.165101273145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45949.165101273145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45949.165101273145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45949.165101273145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45949.165101273145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45949.165101273145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45949.165101273145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45949.165101273145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45949.165101273145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45949.165101273145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45949.165101273145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45949.165101273145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45949.165101273145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45949.165101273145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45949.165101273145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45949.165101273145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45949.165101273145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45949.165101273145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45949.165101273145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45949.165101273145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45949.165101273145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45949.165101273145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45949.165101273145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45949.165101273145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45949.165101273145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45949.165101273145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45949.165101273145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45949.165101273145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45949.165101273145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45949.165101273145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45949.165101273145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45949.165101273145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45949.165101273145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45949.165101273145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45949.165101273145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45949.165101273145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45949.165101273145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45949.165101273145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45949.165101273145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45949.165101273145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45949.165101273145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45949.165101273145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45949.165101273145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45949.165101273145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45949.165101273145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45949.165101273145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45949.165101273145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45949.165101273145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45949.165101273145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45949.165101273145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45949.165101273145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45949.165101273145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45949.165101273145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45949.165101273145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45949.165101273145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45949.165101273145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45949.165101273145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45949.165101273145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45949.165101273145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45949.165101273145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45949.165101273145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45949.165101273145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45949.165101273145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45949.165101273145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45949.165101273145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45949.165101273145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45949.165101273145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45949.165101273145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45949.165101273145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45949.165101273145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45949.165101273145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45949.165101273145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45949.165101273145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45949.165101273145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45949.165101273145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45949.165101273145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45949.165101273145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45949.165101273145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45949.165101273145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45949.165101273145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45949.165101273145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45949.165101273145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45949.165101273145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45949.165101273145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45949.165101273145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45949.165101273145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45949.165101273145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45949.165101273145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45949.165101273145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45949.165101273145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45949.165101273145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45949.165101273145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45949.165101273145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45949.165101273145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45949.165101273145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45949.165101273145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45949.165101273145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45949.165101273145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45949.165101273145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45949.165101273145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45949.165101273145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45949.165101273145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45949.165101273145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45949.165101273145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45949.165101273145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45949.165101273145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45949.165101273145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45949.165101273145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45949.165101273145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45949.165101273145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45949.165101273145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45949.165101273145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45949.165101273145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45949.165101273145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45949.165101273145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45949.165101273145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45949.165101273145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45949.165101273145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45949.165101273145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45949.165101273145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45949.165101273145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45949.165101273145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45949.165101273145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45949.165101273145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45949.165101273145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45949.165101273145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45949.165101273145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45949.165101273145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45949.165101273145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45949.165101273145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45949.165101273145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45949.165101273145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45949.165101273145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45949.165101273145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45949.165101273145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45949.165101273145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45949.165101273145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45949.165101273145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45949.165101273145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45949.165101273145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45949.165101273145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45949.165101273145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45949.165101273145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45949.165101273145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45949.165101273145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45949.165101273145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45949.165101273145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45949.165101273145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45949.165101273145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45949.165101273145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45949.165101273145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45949.165101273145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45949.165101273145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45949.165101273145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45949.165101273145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45949.165101273145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45949.165101273145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45949.165101273145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45949.165101273145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45949.165101273145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45949.165101273145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45949.165101273145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45949.165101273145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45949.165101273145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45949.165101273145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45949.165101273145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45949.165101273145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45949.165101273145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45949.165101273145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45949.165101273145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45949.165101273145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45949.165101273145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45949.165101273145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45949.165101273145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45949.165101273145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45949.165101273145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45949.165101273145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45949.165101273145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45949.165101273145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45949.165101273145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45949.165101273145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45949.165101273145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45949.165101273145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45949.165101273145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45949.165101273145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45949.165101273145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45949.165101273145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45949.165101273145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45949.165101273145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45949.165101273145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45949.165101273145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45949.165101273145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45949.165101273145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45949.165101273145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45949.165101273145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45949.165101273145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45949.165101273145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45949.165101273145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45949.165101273145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45949.165101273145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45949.165101273145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45949.165101273145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45949.165101273145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45949.165101273145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45949.165101273145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45949.165101273145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45949.165101273145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45949.165101273145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45949.165101273145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45949.165101273145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45949.165101273145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45949.165101273145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45949.165101273145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45949.165101273145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45949.165101273145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45949.165101273145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45949.165101273145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45949.165101273145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45949.165101273145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45949.165101273145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45949.165101273145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45949.165101273145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45949.165101273145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45949.165101273145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45949.165101273145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45949.165101273145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45949.165101273145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45949.165101273145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45949.165101273145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45949.165101273145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45949.165101273145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45949.165101273145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45949.165101273145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45949.165101273145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45949.165101273145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45949.165101273145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45949.165101273145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45949.165101273145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45949.165101273145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45949.165101273145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45949.165101273145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45949.165101273145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45949.165101273145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45949.165101273145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45949.165101273145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45949.165101273145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45949.165101273145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45949.165101273145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45949.165101273145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45949.165101273145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45949.165101273145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45949.165101273145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45949.165101273145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45949.165101273145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45949.165101273145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45949.165101273145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45949.165101273145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45949.165101273145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45949.165101273145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45949.165101273145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45949.165101273145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45949.165101273145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45949.165101273145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45949.165101273145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45949.165101273145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45949.165101273145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45949.165101273145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45949.165101273145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45949.165101273145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45949.165101273145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45949.165101273145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45949.165101273145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45949.165101273145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45949.165101273145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45949.165101273145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45949.165101273145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45949.165101273145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45949.165101273145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45949.165101273145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45949.165101273145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45949.165101273145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45949.165101273145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45949.165101273145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45949.165101273145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45949.165101273145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45949.165101273145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45949.165101273145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45949.165101273145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45949.165101273145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45949.165101273145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45949.165101273145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45949.165101273145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45949.165101273145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45949.165101273145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45949.165101273145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45949.165101273145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45949.165101273145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45949.165101273145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45949.165101273145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45949.165101273145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45949.165101273145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45949.165101273145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45949.165101273145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45949.165101273145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45949.165101273145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45949.165101273145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45949.165101273145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45949.165101273145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45949.165101273145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45949.165101273145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45949.165101273145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45949.165101273145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45949.165101273145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45949.165101273145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45949.165101273145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45949.165101273145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45949.165101273145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45949.165101273145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45949.165101273145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45949.165101273145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45949.165101273145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45949.165101273145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45949.165101273145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45949.165101273145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45949.165101273145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45949.165101273145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45949.165101273145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45949.165101273145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45949.165101273145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45949.165101273145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45949.165101273145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45949.165101273145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45949.165101273145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45949.165101273145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45949.165101273145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45949.165101273145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45949.165101273145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45949.165101273145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45949.165101273145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45949.165101273145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45949.165101273145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45949.165101273145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45949.165101273145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45949.165101273145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45949.165101273145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45949.165101273145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45949.165101273145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45949.165101273145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45949.165101273145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45949.165101273145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45949.165101273145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45949.165101273145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45949.165101273145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45949.165101273145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45949.165101273145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45949.165101273145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45949.165101273145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45949.165101273145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45949.165101273145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45949.165101273145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45949.165101273145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45949.165101273145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45949.165101273145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45949.165101273145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45949.165101273145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45949.165101273145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45949.165101273145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45949.165101273145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45949.165101273145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45949.165101273145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45949.165101273145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45949.165101273145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45949.165101273145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45949.165101273145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45949.165101273145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45949.165101273145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45949.165101273145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45949.165101273145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45949.165101273145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45949.165101273145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45949.165101273145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45949.165101273145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45949.165101273145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45949.165101273145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45949.165101273145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45949.165101273145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45949.165101273145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45949.165101273145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45949.165101273145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45949.165101273145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45949.165101273145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45949.165101273145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45949.165101273145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45949.165101273145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45949.165101273145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45949.165101273145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45949.165101273145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45949.165101273145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45949.165101273145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45949.165101273145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45949.165101273145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45949.165101273145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45949.165101273145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45949.165101273145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45949.165101273145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45949.165101273145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45949.165101273145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45949.165101273145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45949.165101273145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45949.165101273145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45949.165101273145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45949.165101273145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45949.165101273145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45949.165101273145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45949.165101273145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45949.165101273145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45949.165101273145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45949.165101273145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45949.165101273145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45949.165101273145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45949.165101273145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45949.165101273145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45949.165101273145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45949.165101273145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45949.165101273145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45949.165101273145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45949.165101273145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45949.165101273145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45949.165101273145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45949.165101273145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45949.165101273145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45949.165101273145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45949.165101273145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45949.165101273145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45949.165101273145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45949.165101273145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45949.165101273145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45949.165101273145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45949.165101273145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45949.165101273145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45949.165101273145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45949.165101273145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45949.165101273145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45949.165101273145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45949.165101273145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45949.165101273145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45949.165101273145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45949.165101273145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45949.165101273145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45949.165101273145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45949.165101273145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45949.165101273145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45949.165101273145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45949.165101273145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45949.165101273145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45949.165101273145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45949.165101273145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45949.165101273145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45949.165101273145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45949.165101273145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45949.165101273145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45949.165101273145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45949.165101273145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45949.165101273145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45949.165101273145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45949.165101273145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45949.165101273145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45949.165101273145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45949.165101273145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45949.165101273145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45949.165101273145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45949.165101273145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45949.165101273145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45949.165101273145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45949.165101273145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45949.165101273145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45949.165101273145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45949.165101273145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45949.165101273145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45949.165101273145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45949.165101273145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45949.165101273145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45949.165101273145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45949.165101273145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45949.165101273145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45949.165101273145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45949.165101273145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45949.165101273145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45949.165101273145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45949.165101273145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45949.165101273145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45949.165101273145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45949.165101273145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45949.165101273145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45949.165101273145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45949.165101273145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45949.165101273145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45949.165101273145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45949.165101273145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45949.165101273145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45949.165101273145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45949.165101273145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45949.165101273145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45949.165101273145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45949.165101273145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45949.165101273145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45949.165101273145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45949.165101273145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45949.165101273145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45949.165101273145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45949.165101273145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45949.165101273145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45949.165101273145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45949.165101273145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45949.165101273145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45949.165101273145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45949.165101273145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45949.165101273145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45949.165101273145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45949.165101273145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45949.165101273145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45949.165101273145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45949.165101273145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45949.165101273145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45949.165101273145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45949.165101273145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45949.165101273145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45949.165101273145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45949.165101273145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45949.165101273145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45949.165101273145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45949.165101273145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45949.165101273145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45949.165101273145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45949.165101273145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45949.165101273145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45949.165101273145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45949.165101273145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45949.165101273145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45949.165101273145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45949.165101273145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45949.165101273145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45949.165101273145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45949.165101273145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45949.165101273145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45949.165101273145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45949.165101273145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45949.165101273145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45949.165101273145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45949.165101273145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45949.165101273145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45949.165101273145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45949.165101273145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45949.165101273145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45949.165101273145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45949.165101273145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45949.165101273145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45949.165101273145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45949.165101273145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45949.165101273145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45949.165101273145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45949.165101273145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45949.165101273145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45949.165101273145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45949.165101273145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45949.165101273145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45949.165101273145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45949.165101273145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45949.165101273145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45949.165101273145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45949.165101273145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45949.165101273145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45949.165101273145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45949.165101273145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45949.165101273145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45949.165101273145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45949.165101273145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45949.165101273145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45949.165101273145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45949.165101273145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45949.165101273145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45949.165101273145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45949.165101273145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45949.165101273145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45949.165101273145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45949.165101273145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45949.165101273145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45949.165101273145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45949.165101273145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45949.165101273145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45949.165101273145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45949.165101273145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45949.165101273145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45949.165101273145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45949.165101273145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45949.165101273145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45949.165101273145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45949.165101273145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45949.165101273145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45949.165101273145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45949.165101273145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45949.165101273145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45949.165101273145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45949.165101273145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45949.165101273145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45949.165101273145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45949.165101273145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45949.165101273145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45949.165101273145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45949.165101273145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45949.165101273145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45949.165101273145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45949.165101273145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45949.165101273145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45949.165101273145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45949.165101273145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45949.165101273145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45949.165101273145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45949.165101273145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45949.165101273145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45949.165101273145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45949.165101273145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45949.165101273145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45949.165101273145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45949.165101273145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45949.165101273145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45949.165101273145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45949.165101273145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45949.165101273145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45949.165101273145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45949.165101273145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45949.165101273145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45949.165101273145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45949.165101273145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45949.165101273145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45949.165101273145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45949.165101273145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45949.165101273145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45949.165101273145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45949.165101273145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45949.165101273145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45949.165101273145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45949.165101273145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45949.165101273145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45949.165101273145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45949.165101273145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45949.165101273145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45949.165101273145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45949.165101273145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45949.165101273145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45949.165101273145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45949.165101273145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45949.165101273145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45949.165101273145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45949.165101273145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45949.165101273145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45949.165101273145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45949.165101273145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45949.165101273145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45949.165101273145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45949.165101273145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45949.165101273145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45949.165101273145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45949.165101273145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45949.165101273145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45949.165101273145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45949.165101273145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45949.165101273145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45949.165101273145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45949.165101273145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45949.165101273145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45949.165101273145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45949.165101273145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45949.165101273145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45949.165101273145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45949.165101273145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45949.165101273145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45949.165101273145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45949.165101273145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45949.165101273145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45949.165101273145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45949.165101273145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45949.165101273145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45949.165101273145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45949.165101273145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45949.165101273145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45949.165101273145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45949.165101273145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45949.165101273145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45949.165101273145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45949.165101273145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45949.165101273145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45949.165101273145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45949.165101273145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45949.165101273145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45949.165101273145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45949.165101273145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45949.165101273145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45949.165101273145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45949.165101273145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45949.165101273145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45949.165101273145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45949.165101273145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45949.165101273145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45949.165101273145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45949.165101273145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45949.165101273145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45949.165101273145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45949.165101273145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45949.165101273145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45949.165101273145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45949.165101273145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45949.165101273145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45949.165101273145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45949.165101273145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45949.165101273145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45949.165101273145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45949.165101273145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45949.165101273145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45949.165101273145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45949.165101273145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45949.165101273145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45949.165101273145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45949.165101273145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45949.165101273145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45949.165101273145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45949.165101273145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45949.165101273145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45949.165101273145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45949.165101273145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45949.165101273145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45949.165101273145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45949.165101273145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45949.165101273145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45949.165101273145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45949.165101273145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45949.165101273145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45949.165101273145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45949.165101273145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45949.165101273145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45949.165101273145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45949.165101273145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45949.165101273145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45949.165101273145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45949.165101273145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45949.165101273145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45949.165101273145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45949.165101273145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45949.165101273145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45949.165101273145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45949.165101273145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45949.165101273145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45949.165101273145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45949.165101273145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45949.165101273145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45949.165101273145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45949.165101273145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45949.165101273145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45949.165101273145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45949.165101273145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45949.165101273145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45949.165101273145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45949.165101273145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45949.165101273145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45949.165101273145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45949.165101273145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45949.165101273145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45949.165101273145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45949.165101273145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45949.165101273145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45949.165101273145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45949.165101273145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45949.165101273145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45949.165101273145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45949.165101273145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45949.165101273145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45949.165101273145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45949.165101273145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45949.165101273145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45949.165101273145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45949.165101273145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45949.165101273145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45949.165101273145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45949.165101273145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45949.165101273145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45949.165101273145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45949.165101273145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45949.165101273145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45949.165101273145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45949.165101273145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45949.165101273145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45949.165101273145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45949.165101273145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45949.165101273145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45949.165101273145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45949.165101273145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45949.165101273145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45949.165101273145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45949.165101273145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45949.165101273145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45949.165101273145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45949.165101273145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45949.165101273145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45949.165101273145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45949.165101273145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45949.165101273145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45949.165101273145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45949.165101273145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45949.165101273145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45949.165101273145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45949.165101273145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45949.165101273145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45949.165101273145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45949.165101273145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45949.165101273145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45949.165101273145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45949.165101273145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45949.165101273145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45949.165101273145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45949.165101273145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45949.165101273145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45949.165101273145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45949.165101273145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45949.165101273145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45949.165101273145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45949.165101273145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45949.165101273145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45949.165101273145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45949.165101273145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45949.165101273145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45949.165101273145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45949.165101273145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45949.165101273145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45949.165101273145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45949.165101273145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45949.165101273145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45949.165101273145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45949.165101273145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45949.165101273145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45949.165101273145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45949.165101273145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45949.165101273145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45949.165101273145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45949.165101273145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45949.165101273145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45949.165101273145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45949.165101273145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45949.165101273145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45949.165101273145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45949.165101273145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45949.165101273145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45949.165101273145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45949.165101273145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45949.165101273145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45949.165101273145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45949.165101273145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45949.165101273145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45949.165101273145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45949.165101273145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45949.165101273145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45949.165101273145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45949.165101273145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45949.165101273145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45949.165101273145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45949.165101273145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45949.165101273145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45949.165101273145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45949.165101273145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45949.165101273145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45949.165101273145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45949.165101273145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45949.165101273145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45949.165101273145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45949.165101273145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45949.165101273145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45949.165101273145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45949.165101273145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45949.165101273145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45949.165101273145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45949.165101273145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45949.165101273145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45949.165101273145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45949.165101273145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45949.165101273145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45949.165101273145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45949.165101273145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45949.165101273145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45949.165101273145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45949.165101273145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45949.165101273145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45949.165101273145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45949.165101273145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45949.165101273145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45949.165101273145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45949.165101273145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45949.165101273145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45949.165101273145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45949.165101273145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45949.165101273145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45949.165101273145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45949.165101273145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45949.165101273145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45949.165101273145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45949.165101273145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45949.165101273145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45949.165101273145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45949.165101273145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45949.165101273145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45949.165101273145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45949.165101273145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45949.165101273145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45949.165101273145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45949.165101273145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45949.165101273145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45949.165101273145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45949.165101273145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45949.165101273145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45949.165101273145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45949.165101273145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45949.165101273145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45949.165101273145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45949.165101273145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45949.165101273145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45949.165101273145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45949.165101273145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45949.165101273145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45949.165101273145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45949.165101273145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45949.165101273145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45949.165101273145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45949.165101273145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45949.165101273145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45949.165101273145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45949.165101273145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45949.165101273145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45949.165101273145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45949.165101273145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45949.165101273145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45949.165101273145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45949.165101273145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45949.165101273145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45949.165101273145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45949.165101273145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45949.165101273145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45949.165101273145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45949.165101273145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45949.165101273145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45949.165101273145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45949.165101273145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45949.165101273145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45949.165101273145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45949.165101273145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45949.165101273145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45949.165101273145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45949.165101273145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45949.165101273145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45949.165101273145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45949.165101273145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45949.165101273145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45949.165101273145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45949.165101273145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45949.165101273145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45949.165101273145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45949.165101273145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45949.165101273145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45949.165101273145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45949.165101273145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45949.165101273145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45949.165101273145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45949.165101273145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45949.165101273145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45949.165101273145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45949.165101273145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45949.165101273145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45949.165101273145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45949.165101273145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45949.165101273145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45949.165101273145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45949.165101273145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45949.165101273145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45949.165101273145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45949.165101273145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45949.165101273145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45949.165101273145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45949.165101273145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45949.165101273145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45949.165101273145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45949.165101273145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45949.165101273145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45949.165101273145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45949.165101273145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45949.165101273145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45949.165101273145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45949.165101273145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45949.165101273145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45949.165101273145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45949.165101273145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45949.165101273145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45949.165101273145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45949.165101273145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45949.165101273145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45949.165101273145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45949.165101273145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45949.165101273145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45949.165101273145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45949.165101273145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45949.165101273145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45949.165101273145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45949.165101273145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45949.165101273145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45949.165101273145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45949.165101273145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45949.165101273145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45949.165101273145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45949.165101273145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45949.165101273145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45949.165101273145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45949.165101273145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45949.165101273145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45949.165101273145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45949.165101273145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45949.165101273145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45949.165101273145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45949.165101273145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45949.165101273145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45949.165101273145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45949.165101273145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45949.165101273145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45949.165101273145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45949.165101273145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45949.165101273145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45949.165101273145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45949.165101273145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45949.165101273145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45949.165101273145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45949.165101273145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45949.165101273145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45949.165101273145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45949.165101273145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45949.165101273145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45949.165101273145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45949.165101273145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45949.165101273145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45949.165101273145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45949.165101273145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45949.165101273145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45949.165101273145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45949.165101273145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45949.165101273145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45949.165101273145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45949.165101273145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45949.165101273145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45949.165101273145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45949.165101273145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45949.165101273145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45949.165101273145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45949.165101273145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45949.165101273145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45949.165101273145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45949.165101273145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45949.165101273145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45949.165101273145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45949.165101273145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45949.165101273145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45949.165101273145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45949.165101273145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45949.165101273145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45949.165101273145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45949.165101273145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45949.165101273145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45949.165101273145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45949.165101273145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45949.165101273145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45949.165101273145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45949.165101273145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45949.165101273145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45949.165101273145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45949.165101273145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45949.165101273145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45949.165101273145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45949.165101273145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45949.165101273145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45949.165101273145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45949.165101273145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45949.165101273145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45949.165101273145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45949.165101273145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45949.165101273145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45949.165101273145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45949.165101273145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45949.165101273145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45949.165101273145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45949.165101273145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45949.165101273145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45949.165101273145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45949.165101273145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45949.165101273145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45949.165101273145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45949.165101273145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45949.165101273145</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245.68438368054922</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28178</v>
      </c>
      <c r="E3" s="100" t="s">
        <v>38964</v>
      </c>
      <c r="F3" s="125">
        <v>45947.495092592595</v>
      </c>
      <c r="G3" s="126">
        <f ca="1">IFERROR(NOW()-F3,"")</f>
        <v>1.6700086805503815</v>
      </c>
      <c r="H3" s="125">
        <v>45947.457812499997</v>
      </c>
      <c r="I3" s="121" t="str">
        <f>IFERROR(VLOOKUP(D3,DB!A:F,6,0),"")</f>
        <v>SCECO</v>
      </c>
      <c r="J3" s="121" t="str">
        <f>IFERROR(VLOOKUP(D3,DB!A:G,7,0),"")</f>
        <v>Dead</v>
      </c>
      <c r="K3" s="127" t="s">
        <v>39057</v>
      </c>
      <c r="L3" s="123" t="str">
        <f>IFERROR(VLOOKUP(D3,DB!A:I,9,0),"")</f>
        <v>Latis</v>
      </c>
    </row>
    <row r="4" spans="1:16" ht="30.75">
      <c r="A4" s="121" t="s">
        <v>39058</v>
      </c>
      <c r="B4" s="121" t="str">
        <f>IFERROR(VLOOKUP(D4,DB!A:K,11,0),"")</f>
        <v>R4</v>
      </c>
      <c r="C4" s="122">
        <v>1</v>
      </c>
      <c r="D4" s="123" t="s">
        <v>27578</v>
      </c>
      <c r="E4" s="100" t="s">
        <v>38964</v>
      </c>
      <c r="F4" s="125"/>
      <c r="G4" s="126">
        <f ca="1">IFERROR(NOW()-F4,"")</f>
        <v>45949.165101273145</v>
      </c>
      <c r="H4" s="125">
        <v>45948.938356481478</v>
      </c>
      <c r="I4" s="121" t="str">
        <f>IFERROR(VLOOKUP(D4,DB!A:F,6,0),"")</f>
        <v>SCECO</v>
      </c>
      <c r="J4" s="121" t="str">
        <f>IFERROR(VLOOKUP(D4,DB!A:G,7,0),"")</f>
        <v>Dead</v>
      </c>
      <c r="K4" s="127" t="s">
        <v>39059</v>
      </c>
      <c r="L4" s="123" t="str">
        <f>IFERROR(VLOOKUP(D4,DB!A:I,9,0),"")</f>
        <v>Latis</v>
      </c>
    </row>
    <row r="5" spans="1:16" ht="15" customHeight="1">
      <c r="A5" s="121" t="s">
        <v>39058</v>
      </c>
      <c r="B5" s="121" t="str">
        <f>IFERROR(VLOOKUP(D5,DB!A:K,11,0),"")</f>
        <v>R4</v>
      </c>
      <c r="C5" s="122">
        <v>3</v>
      </c>
      <c r="D5" s="123" t="s">
        <v>35060</v>
      </c>
      <c r="E5" s="100" t="s">
        <v>38964</v>
      </c>
      <c r="F5" s="125"/>
      <c r="G5" s="126">
        <f ca="1">IFERROR(NOW()-F5,"")</f>
        <v>45949.165101273145</v>
      </c>
      <c r="H5" s="125">
        <v>45948.956307870372</v>
      </c>
      <c r="I5" s="121" t="str">
        <f>IFERROR(VLOOKUP(D5,DB!A:F,6,0),"")</f>
        <v>Generator-SG</v>
      </c>
      <c r="J5" s="121" t="str">
        <f>IFERROR(VLOOKUP(D5,DB!A:G,7,0),"")</f>
        <v>No BB Shifted</v>
      </c>
      <c r="K5" s="127" t="s">
        <v>39060</v>
      </c>
      <c r="L5" s="123" t="str">
        <f>IFERROR(VLOOKUP(D5,DB!A:I,9,0),"")</f>
        <v>Latis</v>
      </c>
    </row>
    <row r="6" spans="1:16" ht="15" customHeight="1">
      <c r="A6" s="121"/>
      <c r="B6" s="121" t="str">
        <f>IFERROR(VLOOKUP(D6,DB!A:K,11,0),"")</f>
        <v/>
      </c>
      <c r="C6" s="122"/>
      <c r="D6" s="123"/>
      <c r="E6" s="100"/>
      <c r="F6" s="125"/>
      <c r="G6" s="126">
        <f ca="1">IFERROR(NOW()-F6,"")</f>
        <v>45949.165101273145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45949.165101273145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45949.165101273145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45949.165101273145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45949.165101273145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45949.165101273145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45949.165101273145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45949.165101273145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45949.165101273145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45949.165101273145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45949.165101273145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45949.165101273145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45949.165101273145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45949.165101273145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45949.165101273145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45949.165101273145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45949.165101273145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45949.165101273145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45949.165101273145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45949.165101273145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45949.165101273145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45949.165101273145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45949.165101273145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45949.165101273145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45949.165101273145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45949.165101273145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45949.165101273145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45949.165101273145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45949.165101273145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45949.165101273145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45949.165101273145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45949.165101273145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45949.165101273145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45949.165101273145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45949.165101273145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45949.165101273145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45949.165101273145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45949.165101273145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45949.165101273145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45949.165101273145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45949.165101273145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45949.165101273145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45949.165101273145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45949.165101273145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45949.165101273145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45949.165101273145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45949.165101273145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45949.165101273145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45949.165101273145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45949.165101273145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45949.165101273145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45949.165101273145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45949.165101273145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45949.165101273145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45949.165101273145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45949.165101273145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45949.165101273145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45949.165101273145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45949.165101273145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45949.165101273145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45949.165101273145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45949.165101273145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45949.165101273145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45949.165101273145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45949.165101273145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45949.165101273145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45949.165101273145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45949.165101273145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45949.165101273145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45949.165101273145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45949.165101273145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45949.165101273145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45949.165101273145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45949.165101273145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45949.165101273145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45949.165101273145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45949.165101273145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45949.165101273145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45949.165101273145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45949.165101273145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45949.165101273145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45949.165101273145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45949.165101273145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45949.165101273145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45949.165101273145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45949.165101273145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45949.165101273145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45949.165101273145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45949.165101273145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45949.165101273145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45949.165101273145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45949.165101273145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45949.165101273145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45949.165101273145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45949.165101273145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45949.165101273145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45949.165101273145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45949.165101273145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45949.165101273145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45949.165101273145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45949.165101273145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45949.165101273145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45949.165101273145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45949.165101273145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45949.165101273145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45949.165101273145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45949.165101273145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45949.165101273145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45949.165101273145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45949.165101273145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45949.165101273145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45949.165101273145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45949.165101273145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45949.165101273145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45949.165101273145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45949.165101273145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45949.165101273145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45949.165101273145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45949.165101273145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45949.165101273145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45949.165101273145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45949.165101273145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45949.165101273145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45949.165101273145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45949.165101273145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45949.165101273145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45949.165101273145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45949.165101273145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45949.165101273145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45949.165101273145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45949.165101273145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45949.165101273145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45949.165101273145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45949.165101273145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45949.165101273145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45949.165101273145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45949.165101273145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45949.165101273145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45949.165101273145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45949.165101273145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45949.165101273145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45949.165101273145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45949.165101273145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45949.165101273145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45949.165101273145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45949.165101273145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45949.165101273145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45949.165101273145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45949.165101273145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45949.165101273145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45949.165101273145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45949.165101273145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45949.165101273145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45949.165101273145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45949.165101273145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45949.165101273145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45949.165101273145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45949.165101273145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45949.165101273145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45949.165101273145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45949.165101273145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45949.165101273145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45949.165101273145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45949.165101273145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45949.165101273145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45949.165101273145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45949.165101273145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45949.165101273145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45949.165101273145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45949.165101273145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45949.165101273145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45949.165101273145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45949.165101273145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45949.165101273145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45949.165101273145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45949.165101273145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45949.165101273145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45949.165101273145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45949.165101273145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45949.165101273145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45949.165101273145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45949.165101273145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45949.165101273145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45949.165101273145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45949.165101273145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45949.165101273145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45949.165101273145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45949.165101273145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45949.165101273145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45949.165101273145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45949.165101273145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45949.165101273145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45949.165101273145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45949.165101273145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45949.165101273145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45949.165101273145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45949.165101273145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45949.165101273145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45949.165101273145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45949.165101273145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45949.165101273145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45949.165101273145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45949.165101273145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45949.165101273145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45949.165101273145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45949.165101273145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45949.165101273145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45949.165101273145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45949.165101273145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45949.165101273145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45949.165101273145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45949.165101273145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45949.165101273145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45949.165101273145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45949.165101273145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45949.165101273145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45949.165101273145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45949.165101273145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45949.165101273145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45949.165101273145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45949.165101273145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45949.165101273145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45949.165101273145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45949.165101273145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45949.165101273145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45949.165101273145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45949.165101273145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45949.165101273145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45949.165101273145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45949.165101273145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45949.165101273145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45949.165101273145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45949.165101273145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45949.165101273145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45949.165101273145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45949.165101273145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45949.165101273145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45949.165101273145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45949.165101273145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45949.165101273145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45949.165101273145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45949.165101273145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45949.165101273145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45949.165101273145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45949.165101273145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45949.165101273145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45949.165101273145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45949.165101273145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45949.165101273145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45949.165101273145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45949.165101273145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45949.165101273145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45949.165101273145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45949.165101273145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45949.165101273145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45949.165101273145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45949.165101273145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45949.165101273145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45949.165101273145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45949.165101273145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45949.165101273145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45949.165101273145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45949.165101273145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45949.165101273145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45949.165101273145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45949.165101273145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45949.165101273145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45949.165101273145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45949.165101273145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45949.165101273145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45949.165101273145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45949.165101273145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45949.165101273145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45949.165101273145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45949.165101273145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45949.165101273145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45949.165101273145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45949.165101273145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45949.165101273145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45949.165101273145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45949.165101273145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45949.165101273145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45949.165101273145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45949.165101273145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45949.165101273145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45949.165101273145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45949.165101273145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45949.165101273145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45949.165101273145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45949.165101273145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45949.165101273145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45949.165101273145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45949.165101273145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45949.165101273145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45949.165101273145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45949.165101273145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45949.165101273145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45949.165101273145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45949.165101273145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45949.165101273145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45949.165101273145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45949.165101273145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45949.165101273145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45949.165101273145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45949.165101273145</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45949.165101273145</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45949.165101273145</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45949.165101273145</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45949.165101273145</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45949.165101273145</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45949.165101273145</v>
      </c>
      <c r="H316" s="125"/>
      <c r="I316" s="121" t="str">
        <f>IFERROR(VLOOKUP(D316,DB!A:F,6,0),"")</f>
        <v/>
      </c>
      <c r="J316" s="121" t="str">
        <f>IFERROR(VLOOKUP(D316,DB!A:G,7,0),"")</f>
        <v/>
      </c>
      <c r="K316" s="127"/>
      <c r="L316" s="123" t="str">
        <f>IFERROR(VLOOKUP(D316,DB!A:I,9,0),"")</f>
        <v/>
      </c>
    </row>
    <row r="317" spans="1:12" ht="15" customHeight="1">
      <c r="A317" s="121"/>
      <c r="B317" s="121" t="str">
        <f>IFERROR(VLOOKUP(D317,DB!A:K,11,0),"")</f>
        <v/>
      </c>
      <c r="C317" s="122"/>
      <c r="D317" s="123"/>
      <c r="E317" s="124"/>
      <c r="F317" s="125"/>
      <c r="G317" s="126">
        <f ca="1">IFERROR(NOW()-F317,"")</f>
        <v>45949.165101273145</v>
      </c>
      <c r="H317" s="125"/>
      <c r="I317" s="121" t="str">
        <f>IFERROR(VLOOKUP(D317,DB!A:F,6,0),"")</f>
        <v/>
      </c>
      <c r="J317" s="121" t="str">
        <f>IFERROR(VLOOKUP(D317,DB!A:G,7,0),"")</f>
        <v/>
      </c>
      <c r="K317" s="127"/>
      <c r="L317" s="123" t="str">
        <f>IFERROR(VLOOKUP(D317,DB!A:I,9,0),"")</f>
        <v/>
      </c>
    </row>
    <row r="318" spans="1:12" ht="15" customHeight="1">
      <c r="A318" s="128"/>
      <c r="B318" s="128" t="str">
        <f>IFERROR(VLOOKUP(D318,DB!A:K,11,0),"")</f>
        <v/>
      </c>
      <c r="C318" s="129"/>
      <c r="D318" s="130"/>
      <c r="E318" s="131"/>
      <c r="F318" s="132"/>
      <c r="G318" s="133">
        <f ca="1">IFERROR(NOW()-F318,"")</f>
        <v>45949.165101273145</v>
      </c>
      <c r="H318" s="132"/>
      <c r="I318" s="128" t="str">
        <f>IFERROR(VLOOKUP(D318,DB!A:F,6,0),"")</f>
        <v/>
      </c>
      <c r="J318" s="128" t="str">
        <f>IFERROR(VLOOKUP(D318,DB!A:G,7,0),"")</f>
        <v/>
      </c>
      <c r="K318" s="134"/>
      <c r="L318" s="130" t="str">
        <f>IFERROR(VLOOKUP(D318,DB!A:I,9,0),"")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13" sqref="D13"/>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57.333041087957099</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1">
        <f t="shared" ref="G3" ca="1" si="0">IFERROR(NOW()-F3,"")</f>
        <v>22.976223958328774</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4.3935271990703768</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39045</v>
      </c>
      <c r="F5" s="165">
        <v>45948.661111111112</v>
      </c>
      <c r="G5" s="166">
        <f ca="1">IFERROR(NOW()-F5,"")</f>
        <v>0.50399016203300562</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45949.165101273145</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45949.165101273145</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45949.165101273145</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45949.165101273145</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45949.165101273145</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45949.165101273145</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45949.165101273145</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45949.165101273145</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45949.165101273145</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45949.165101273145</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45949.165101273145</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45949.165101273145</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45949.165101273145</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45949.165101273145</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45949.165101273145</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45949.165101273145</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45949.165101273145</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45949.165101273145</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45949.165101273145</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45949.165101273145</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45949.165101273145</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45949.165101273145</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45949.165101273145</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45949.165101273145</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45949.165101273145</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45949.165101273145</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45949.165101273145</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45949.165101273145</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45949.165101273145</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45949.165101273145</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45949.165101273145</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45949.165101273145</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45949.165101273145</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45949.165101273145</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45949.165101273145</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45949.165101273145</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45949.165101273145</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45949.165101273145</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45949.165101273145</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45949.165101273145</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45949.165101273145</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45949.165101273145</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45949.165101273145</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45949.165101273145</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45949.165101273145</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45949.165101273145</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45949.165101273145</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45949.165101273145</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45949.165101273145</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45949.165101273145</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45949.165101273145</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45949.165101273145</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45949.165101273145</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45949.165101273145</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45949.165101273145</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45949.165101273145</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45949.165101273145</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45949.165101273145</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45949.165101273145</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45949.165101273145</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45949.165101273145</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45949.165101273145</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45949.165101273145</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45949.165101273145</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45949.165101273145</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45949.165101273145</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45949.165101273145</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45949.165101273145</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45949.165101273145</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45949.165101273145</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45949.165101273145</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45949.165101273145</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45949.165101273145</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45949.165101273145</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45949.165101273145</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45949.165101273145</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45949.165101273145</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45949.165101273145</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45949.165101273145</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45949.165101273145</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45949.165101273145</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45949.165101273145</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45949.165101273145</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45949.165101273145</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45949.165101273145</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45949.165101273145</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45949.165101273145</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45949.165101273145</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45949.165101273145</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45949.165101273145</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45949.165101273145</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45949.165101273145</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45949.165101273145</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45949.165101273145</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45949.165101273145</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45949.165101273145</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45949.165101273145</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45949.165101273145</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45949.165101273145</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45949.165101273145</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45949.165101273145</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45949.165101273145</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45949.165101273145</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45949.165101273145</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45949.165101273145</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45949.165101273145</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45949.165101273145</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45949.165101273145</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45949.165101273145</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45949.165101273145</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45949.165101273145</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45949.165101273145</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45949.165101273145</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45949.165101273145</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45949.165101273145</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45949.165101273145</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45949.165101273145</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45949.165101273145</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45949.165101273145</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45949.165101273145</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45949.165101273145</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45949.165101273145</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45949.165101273145</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45949.165101273145</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45949.165101273145</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45949.165101273145</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45949.165101273145</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45949.165101273145</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45949.165101273145</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45949.165101273145</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45949.165101273145</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45949.165101273145</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45949.165101273145</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45949.165101273145</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45949.165101273145</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45949.165101273145</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45949.165101273145</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45949.165101273145</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45949.165101273145</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45949.165101273145</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45949.165101273145</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45949.165101273145</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45949.165101273145</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45949.165101273145</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45949.165101273145</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45949.165101273145</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45949.165101273145</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45949.165101273145</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45949.165101273145</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45949.165101273145</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45949.165101273145</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45949.165101273145</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45949.165101273145</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45949.165101273145</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45949.165101273145</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45949.165101273145</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45949.165101273145</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45949.165101273145</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45949.165101273145</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45949.165101273145</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45949.165101273145</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45949.165101273145</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45949.165101273145</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45949.165101273145</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45949.165101273145</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45949.165101273145</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45949.165101273145</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45949.165101273145</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45949.165101273145</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45949.165101273145</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45949.165101273145</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45949.165101273145</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45949.165101273145</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45949.165101273145</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45949.165101273145</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45949.165101273145</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45949.165101273145</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45949.165101273145</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45949.165101273145</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45949.165101273145</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45949.165101273145</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45949.165101273145</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45949.165101273145</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45949.165101273145</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45949.165101273145</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45949.165101273145</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45949.165101273145</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45949.165101273145</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45949.165101273145</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45949.165101273145</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45949.165101273145</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45949.165101273145</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45949.165101273145</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45949.165101273145</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45949.165101273145</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45949.165101273145</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45949.165101273145</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45949.165101273145</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45949.165101273145</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45949.165101273145</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45949.165101273145</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45949.165101273145</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45949.165101273145</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45949.165101273145</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45949.165101273145</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45949.165101273145</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45949.165101273145</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45949.165101273145</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45949.165101273145</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45949.165101273145</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45949.165101273145</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45949.165101273145</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45949.165101273145</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45949.165101273145</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45949.165101273145</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45949.165101273145</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45949.165101273145</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45949.165101273145</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45949.165101273145</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45949.165101273145</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45949.165101273145</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45949.165101273145</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45949.165101273145</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45949.165101273145</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45949.165101273145</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45949.165101273145</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45949.165101273145</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45949.165101273145</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45949.165101273145</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45949.165101273145</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45949.165101273145</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45949.165101273145</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45949.165101273145</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45949.165101273145</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45949.165101273145</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45949.165101273145</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45949.165101273145</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45949.165101273145</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45949.165101273145</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45949.165101273145</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45949.165101273145</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45949.165101273145</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45949.165101273145</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45949.165101273145</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45949.165101273145</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45949.165101273145</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45949.165101273145</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45949.165101273145</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45949.165101273145</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45949.165101273145</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45949.165101273145</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45949.165101273145</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45949.165101273145</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45949.165101273145</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45949.165101273145</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45949.165101273145</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45949.165101273145</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45949.165101273145</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45949.165101273145</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45949.165101273145</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45949.165101273145</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45949.165101273145</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45949.165101273145</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45949.165101273145</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45949.165101273145</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45949.165101273145</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45949.165101273145</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45949.165101273145</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45949.165101273145</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45949.165101273145</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45949.165101273145</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45949.165101273145</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45949.165101273145</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45949.165101273145</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45949.165101273145</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45949.165101273145</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45949.165101273145</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45949.165101273145</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45949.165101273145</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45949.165101273145</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45949.165101273145</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45949.165101273145</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45949.165101273145</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45949.165101273145</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45949.165101273145</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45949.165101273145</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45949.165101273145</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45949.165101273145</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45949.165101273145</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45949.165101273145</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45949.165101273145</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45949.165101273145</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45949.165101273145</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45949.165101273145</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45949.165101273145</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45949.165101273145</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45949.165101273145</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45949.165101273145</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45949.165101273145</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45949.165101273145</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45949.165101273145</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45949.165101273145</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45949.165101273145</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45949.165101273145</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45949.165101273145</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45949.165101273145</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45949.165101273145</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45949.165101273145</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45949.165101273145</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45949.165101273145</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45949.165101273145</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45949.165101273145</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45949.165101273145</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45949.165101273145</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45949.165101273145</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45949.165101273145</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45949.165101273145</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45949.165101273145</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45949.165101273145</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45949.165101273145</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45949.165101273145</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45949.165101273145</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45949.165101273145</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45949.165101273145</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45949.165101273145</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45949.165101273145</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45949.165101273145</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45949.165101273145</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45949.165101273145</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45949.165101273145</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45949.165101273145</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45949.165101273145</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45949.165101273145</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45949.165101273145</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45949.165101273145</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45949.165101273145</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45949.165101273145</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45949.165101273145</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45949.165101273145</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45949.165101273145</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45949.165101273145</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45949.165101273145</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45949.165101273145</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45949.165101273145</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45949.165101273145</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45949.165101273145</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45949.165101273145</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45949.165101273145</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45949.165101273145</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45949.165101273145</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45949.165101273145</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45949.165101273145</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45949.165101273145</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45949.165101273145</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45949.165101273145</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45949.165101273145</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45949.165101273145</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45949.165101273145</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45949.165101273145</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45949.165101273145</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45949.165101273145</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45949.165101273145</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45949.165101273145</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45949.165101273145</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45949.165101273145</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45949.165101273145</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45949.165101273145</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45949.165101273145</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45949.165101273145</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45949.165101273145</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45949.165101273145</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45949.165101273145</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45949.165101273145</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45949.165101273145</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45949.165101273145</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45949.165101273145</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45949.165101273145</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45949.165101273145</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45949.165101273145</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45949.165101273145</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45949.165101273145</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45949.165101273145</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45949.165101273145</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45949.165101273145</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45949.165101273145</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45949.165101273145</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45949.165101273145</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45949.165101273145</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45949.165101273145</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45949.165101273145</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45949.165101273145</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45949.165101273145</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45949.165101273145</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45949.165101273145</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45949.165101273145</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45949.165101273145</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45949.165101273145</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45949.165101273145</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45949.165101273145</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45949.165101273145</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45949.165101273145</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45949.165101273145</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45949.165101273145</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45949.165101273145</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45949.165101273145</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45949.165101273145</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45949.165101273145</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45949.165101273145</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45949.165101273145</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45949.165101273145</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45949.165101273145</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45949.165101273145</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45949.165101273145</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45949.165101273145</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45949.165101273145</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45949.165101273145</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45949.165101273145</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45949.165101273145</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45949.165101273145</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45949.165101273145</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45949.165101273145</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45949.165101273145</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45949.165101273145</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45949.165101273145</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45949.165101273145</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45949.165101273145</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45949.165101273145</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45949.165101273145</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45949.165101273145</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45949.165101273145</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45949.165101273145</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45949.165101273145</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45949.165101273145</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45949.165101273145</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45949.165101273145</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45949.165101273145</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45949.165101273145</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45949.165101273145</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45949.165101273145</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45949.165101273145</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45949.165101273145</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45949.165101273145</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45949.165101273145</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45949.165101273145</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45949.165101273145</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45949.165101273145</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45949.165101273145</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45949.165101273145</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45949.165101273145</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45949.165101273145</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45949.165101273145</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45949.165101273145</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45949.165101273145</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45949.165101273145</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45949.165101273145</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45949.165101273145</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45949.165101273145</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45949.165101273145</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45949.165101273145</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45949.165101273145</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45949.165101273145</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45949.165101273145</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45949.165101273145</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45949.165101273145</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45949.165101273145</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45949.165101273145</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45949.165101273145</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45949.165101273145</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45949.165101273145</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45949.165101273145</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45949.165101273145</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45949.165101273145</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45949.165101273145</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45949.165101273145</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45949.165101273145</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45949.165101273145</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45949.165101273145</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45949.165101273145</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45949.165101273145</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45949.165101273145</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45949.165101273145</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45949.165101273145</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45949.165101273145</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45949.165101273145</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45949.165101273145</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45949.165101273145</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45949.165101273145</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45949.165101273145</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45949.165101273145</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45949.165101273145</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45949.165101273145</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45949.165101273145</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45949.165101273145</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45949.165101273145</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45949.165101273145</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45949.165101273145</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45949.165101273145</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45949.165101273145</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45949.165101273145</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45949.165101273145</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45949.165101273145</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45949.165101273145</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45949.165101273145</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45949.165101273145</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45949.165101273145</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45949.165101273145</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45949.165101273145</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45949.165101273145</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45949.165101273145</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45949.165101273145</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45949.165101273145</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45949.165101273145</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45949.165101273145</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45949.165101273145</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45949.165101273145</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45949.165101273145</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45949.165101273145</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45949.165101273145</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45949.165101273145</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45949.165101273145</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45949.165101273145</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45949.165101273145</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45949.165101273145</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45949.165101273145</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45949.165101273145</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45949.165101273145</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45949.165101273145</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45949.165101273145</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45949.165101273145</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45949.165101273145</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45949.165101273145</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45949.165101273145</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45949.165101273145</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45949.165101273145</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45949.165101273145</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45949.165101273145</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45949.165101273145</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45949.165101273145</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45949.165101273145</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45949.165101273145</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45949.165101273145</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45949.165101273145</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45949.165101273145</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45949.165101273145</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45949.165101273145</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45949.165101273145</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45949.165101273145</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45949.165101273145</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45949.165101273145</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45949.165101273145</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45949.165101273145</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45949.165101273145</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45949.165101273145</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45949.165101273145</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45949.165101273145</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22.392254050922929</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9.6360387731474475</v>
      </c>
      <c r="H3" s="146">
        <v>45927.987534722219</v>
      </c>
      <c r="I3" s="143" t="str">
        <f>IFERROR(VLOOKUP(D3,DB!A:F,6,0),"")</f>
        <v>SCECO</v>
      </c>
      <c r="J3" s="143" t="str">
        <f>IFERROR(VLOOKUP(D3,DB!A:G,7,0),"")</f>
        <v>Vandalized</v>
      </c>
      <c r="K3" s="142" t="s">
        <v>39073</v>
      </c>
      <c r="L3" s="143" t="str">
        <f>IFERROR(VLOOKUP(D3,DB!A:I,9,0),"")</f>
        <v>Latis</v>
      </c>
    </row>
    <row r="4" spans="1:16383" s="112" customFormat="1" ht="31.5" customHeight="1">
      <c r="A4" s="142" t="s">
        <v>39074</v>
      </c>
      <c r="B4" s="142" t="str">
        <f>IFERROR(VLOOKUP(D4,DB!A:K,11,0),"")</f>
        <v>R6</v>
      </c>
      <c r="C4" s="142">
        <v>1</v>
      </c>
      <c r="D4" s="142" t="s">
        <v>34126</v>
      </c>
      <c r="E4" s="142" t="s">
        <v>38964</v>
      </c>
      <c r="F4" s="146">
        <v>45948.910879629628</v>
      </c>
      <c r="G4" s="145">
        <f ca="1">IFERROR(NOW()-F4,"-")</f>
        <v>0.25422164351766696</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39076</v>
      </c>
      <c r="B5" s="142" t="str">
        <f>IFERROR(VLOOKUP(D5,DB!A:K,11,0),"")</f>
        <v>R6</v>
      </c>
      <c r="C5" s="142">
        <v>2</v>
      </c>
      <c r="D5" s="142" t="s">
        <v>34735</v>
      </c>
      <c r="E5" s="142" t="s">
        <v>38964</v>
      </c>
      <c r="F5" s="146">
        <v>45948.985590277778</v>
      </c>
      <c r="G5" s="145">
        <f ca="1">IFERROR(NOW()-F5,"-")</f>
        <v>0.17951099536730908</v>
      </c>
      <c r="H5" s="146">
        <v>45948.979780092595</v>
      </c>
      <c r="I5" s="142" t="str">
        <f>IFERROR(VLOOKUP(D5,DB!A:F,6,0),"")</f>
        <v>Generator-SG</v>
      </c>
      <c r="J5" s="142" t="str">
        <f>IFERROR(VLOOKUP(D5,DB!A:G,7,0),"")</f>
        <v>Good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39078</v>
      </c>
      <c r="B6" s="142" t="str">
        <f>IFERROR(VLOOKUP(D6,DB!A:K,11,0),"")</f>
        <v>R6</v>
      </c>
      <c r="C6" s="142">
        <v>1</v>
      </c>
      <c r="D6" s="142" t="s">
        <v>35558</v>
      </c>
      <c r="E6" s="142" t="s">
        <v>39070</v>
      </c>
      <c r="F6" s="146">
        <v>45949.134895833333</v>
      </c>
      <c r="G6" s="145">
        <f ca="1">IFERROR(NOW()-F6,"-")</f>
        <v>3.0205439812561963E-2</v>
      </c>
      <c r="H6" s="146">
        <v>45949.147256944445</v>
      </c>
      <c r="I6" s="142" t="str">
        <f>IFERROR(VLOOKUP(D6,DB!A:F,6,0),"")</f>
        <v>SCECO</v>
      </c>
      <c r="J6" s="142" t="str">
        <f>IFERROR(VLOOKUP(D6,DB!A:G,7,0),"")</f>
        <v>Vandalized</v>
      </c>
      <c r="K6" s="142" t="s">
        <v>39079</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45949.165101273145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45949.165101273145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45949.165101273145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45949.165101273145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45949.165101273145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45949.165101273145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45949.165101273145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45949.165101273145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45949.165101273145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45949.165101273145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45949.165101273145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45949.165101273145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45949.165101273145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45949.165101273145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45949.165101273145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45949.165101273145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45949.165101273145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45949.165101273145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45949.165101273145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45949.165101273145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45949.165101273145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45949.165101273145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45949.165101273145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45949.165101273145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45949.165101273145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45949.165101273145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45949.165101273145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45949.165101273145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45949.165101273145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45949.165101273145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45949.165101273145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45949.165101273145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45949.165101273145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45949.165101273145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45949.165101273145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45949.165101273145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45949.165101273145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45949.165101273145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45949.165101273145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45949.165101273145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45949.165101273145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45949.165101273145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45949.165101273145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45949.165101273145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45949.165101273145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45949.165101273145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45949.165101273145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45949.165101273145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45949.165101273145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45949.165101273145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45949.165101273145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45949.165101273145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45949.165101273145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45949.165101273145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45949.165101273145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45949.165101273145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45949.165101273145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45949.165101273145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45949.165101273145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45949.165101273145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45949.165101273145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45949.165101273145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45949.165101273145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45949.165101273145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45949.165101273145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45949.165101273145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45949.165101273145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45949.165101273145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45949.165101273145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45949.165101273145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45949.165101273145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45949.165101273145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45949.165101273145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45949.165101273145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45949.165101273145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45949.165101273145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45949.165101273145</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2025-10-19T00:59:29Z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