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02" documentId="13_ncr:1_{F6CB121F-512D-4AA6-A0C1-0FB36C537598}" xr6:coauthVersionLast="47" xr6:coauthVersionMax="47" xr10:uidLastSave="{468B01E6-F355-4F6F-BB18-F3737F2304CD}"/>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J2" i="1"/>
  <c r="L2" i="1"/>
  <c r="G6" i="6"/>
  <c r="G7" i="6"/>
  <c r="G8" i="6"/>
  <c r="G9" i="6"/>
  <c r="G10" i="6"/>
  <c r="G11" i="6"/>
  <c r="G12" i="6"/>
  <c r="G13" i="6"/>
  <c r="G14" i="6"/>
  <c r="G15" i="6"/>
  <c r="G16" i="6"/>
  <c r="G17" i="6"/>
  <c r="G18" i="6"/>
  <c r="G19"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<sst xmlns="http://schemas.openxmlformats.org/spreadsheetml/2006/main" count="178585" uniqueCount="39075">
  <si>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</si>
  <si>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</si>
  <si>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</si>
  <si>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</si>
  <si>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</si>
  <si>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</si>
  <si>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</si>
  <si>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</si>
  <si>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</si>
  <si>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</si>
  <si>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</si>
  <si>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</si>
  <si>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</si>
  <si>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</si>
  <si>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</si>
  <si>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</si>
  <si>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</si>
  <si>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</si>
  <si>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</si>
  <si>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</si>
  <si>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</si>
  <si>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</si>
  <si>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</si>
  <si>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</si>
  <si>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</si>
  <si>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</si>
  <si>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</si>
  <si>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</si>
  <si>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</si>
  <si>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</si>
  <si>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</si>
  <si>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</si>
  <si>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</si>
  <si>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</si>
  <si>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</si>
  <si>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</si>
  <si>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</si>
  <si>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</si>
  <si>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</si>
  <si>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</si>
  <si>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</si>
  <si>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</si>
  <si>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</si>
  <si>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</si>
  <si>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</si>
  <si>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</si>
  <si>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</si>
  <si>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</si>
  <si>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</si>
  <si>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</si>
  <si>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</si>
  <si>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</si>
  <si>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</si>
  <si>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</si>
  <si>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</si>
  <si>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</si>
  <si>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</si>
  <si>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</si>
  <si>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</si>
  <si>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</si>
  <si>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</si>
  <si>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</si>
  <si>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</si>
  <si>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</si>
  <si>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</si>
  <si>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</si>
  <si>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</si>
  <si>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</si>
  <si>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</si>
  <si>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</si>
  <si>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</si>
  <si>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</si>
  <si>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</si>
  <si>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</si>
  <si>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</si>
  <si>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</si>
  <si>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</si>
  <si>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</si>
  <si>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</si>
  <si>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</si>
  <si>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</si>
  <si>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</si>
  <si>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</si>
  <si>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</si>
  <si>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</si>
  <si>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</si>
  <si>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</si>
  <si>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</si>
  <si>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</si>
  <si>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</si>
  <si>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</si>
  <si>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</si>
  <si>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</si>
  <si>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</si>
  <si>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</si>
  <si>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</si>
  <si>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</si>
  <si>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</si>
  <si>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</si>
  <si>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</si>
  <si>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</si>
  <si>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</si>
  <si>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</si>
  <si>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</si>
  <si>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</si>
  <si>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</si>
  <si>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</si>
  <si>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</si>
  <si>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</si>
  <si>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</si>
  <si>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</si>
  <si>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</si>
  <si>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</si>
  <si>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</si>
  <si>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</si>
  <si>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</si>
  <si>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</si>
  <si>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</si>
  <si>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</si>
  <si>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</si>
  <si>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</si>
  <si>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</si>
  <si>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</si>
  <si>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</si>
  <si>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</si>
  <si>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</si>
  <si>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</si>
  <si>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</si>
  <si>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</si>
  <si>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</si>
  <si>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</si>
  <si>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</si>
  <si>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</si>
  <si>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</si>
  <si>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</si>
  <si>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</si>
  <si>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</si>
  <si>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</si>
  <si>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</si>
  <si>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</si>
  <si>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</si>
  <si>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</si>
  <si>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</si>
  <si>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</si>
  <si>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</si>
  <si>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</si>
  <si>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</si>
  <si>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</si>
  <si>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</si>
  <si>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</si>
  <si>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</si>
  <si>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</si>
  <si>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</si>
  <si>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</si>
  <si>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</si>
  <si>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</si>
  <si>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</si>
  <si>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</si>
  <si>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</si>
  <si>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</si>
  <si>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</si>
  <si>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</si>
  <si>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</si>
  <si>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</si>
  <si>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</si>
  <si>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</si>
  <si>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</si>
  <si>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</si>
  <si>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</si>
  <si>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</si>
  <si>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</si>
  <si>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</si>
  <si>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</si>
  <si>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</si>
  <si>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</si>
  <si>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</si>
  <si>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</si>
  <si>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</si>
  <si>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</si>
  <si>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</si>
  <si>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</si>
  <si>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</si>
  <si>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</si>
  <si>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</si>
  <si>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</si>
  <si>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</si>
  <si>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</si>
  <si>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</si>
  <si>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</si>
  <si>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</si>
  <si>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</si>
  <si>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</si>
  <si>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</si>
  <si>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</si>
  <si>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</si>
  <si>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</si>
  <si>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</si>
  <si>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</si>
  <si>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</si>
  <si>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</si>
  <si>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</si>
  <si>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</si>
  <si>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</si>
  <si>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</si>
  <si>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</si>
  <si>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</si>
  <si>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</si>
  <si>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</si>
  <si>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</si>
  <si>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</si>
  <si>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</si>
  <si>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</si>
  <si>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</si>
  <si>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</si>
  <si>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</si>
  <si>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</si>
  <si>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</si>
  <si>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</si>
  <si>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</si>
  <si>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</si>
  <si>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</si>
  <si>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</si>
  <si>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</si>
  <si>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</si>
  <si>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</si>
  <si>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</si>
  <si>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</si>
  <si>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</si>
  <si>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</si>
  <si>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</si>
  <si>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</si>
  <si>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</si>
  <si>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</si>
  <si>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</si>
  <si>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</si>
  <si>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</si>
  <si>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</si>
  <si>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</si>
  <si>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</si>
  <si>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</si>
  <si>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</si>
  <si>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</si>
  <si>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</si>
  <si>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</si>
  <si>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</si>
  <si>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</si>
  <si>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</si>
  <si>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</si>
  <si>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</si>
  <si>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</si>
  <si>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</si>
  <si>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</si>
  <si>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</si>
  <si>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</si>
  <si>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</si>
  <si>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</si>
  <si>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</si>
  <si>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</si>
  <si>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</si>
  <si>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</si>
  <si>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</si>
  <si>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</si>
  <si>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</si>
  <si>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</si>
  <si>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</si>
  <si>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</si>
  <si>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</si>
  <si>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</si>
  <si>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</si>
  <si>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</si>
  <si>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</si>
  <si>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</si>
  <si>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</si>
  <si>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</si>
  <si>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</si>
  <si>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</si>
  <si>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</si>
  <si>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</si>
  <si>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</si>
  <si>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</si>
  <si>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</si>
  <si>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</si>
  <si>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</si>
  <si>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</si>
  <si>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</si>
  <si>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</si>
  <si>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</si>
  <si>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</si>
  <si>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</si>
  <si>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</si>
  <si>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</si>
  <si>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</si>
  <si>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</si>
  <si>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</si>
  <si>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</si>
  <si>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</si>
  <si>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</si>
  <si>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</si>
  <si>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</si>
  <si>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</si>
  <si>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</si>
  <si>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</si>
  <si>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</si>
  <si>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</si>
  <si>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</si>
  <si>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</si>
  <si>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</si>
  <si>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</si>
  <si>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</si>
  <si>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</si>
  <si>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</si>
  <si>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</si>
  <si>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</si>
  <si>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</si>
  <si>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</si>
  <si>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</si>
  <si>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</si>
  <si>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</si>
  <si>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</si>
  <si>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</si>
  <si>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</si>
  <si>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</si>
  <si>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</si>
  <si>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</si>
  <si>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</si>
  <si>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</si>
  <si>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</si>
  <si>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</si>
  <si>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</si>
  <si>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</si>
  <si>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</si>
  <si>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</si>
  <si>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</si>
  <si>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</si>
  <si>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</si>
  <si>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</si>
  <si>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</si>
  <si>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</si>
  <si>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</si>
  <si>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</si>
  <si>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</si>
  <si>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</si>
  <si>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</si>
  <si>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</si>
  <si>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</si>
  <si>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</si>
  <si>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</si>
  <si>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</si>
  <si>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</si>
  <si>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</si>
  <si>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</si>
  <si>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</si>
  <si>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</si>
  <si>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</si>
  <si>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</si>
  <si>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</si>
  <si>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</si>
  <si>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</si>
  <si>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</si>
  <si>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</si>
  <si>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</si>
  <si>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</si>
  <si>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</si>
  <si>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</si>
  <si>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</si>
  <si>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</si>
  <si>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</si>
  <si>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</si>
  <si>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</si>
  <si>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</si>
  <si>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</si>
  <si>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</si>
  <si>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</si>
  <si>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</si>
  <si>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</si>
  <si>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</si>
  <si>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</si>
  <si>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</si>
  <si>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</si>
  <si>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</si>
  <si>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</si>
  <si>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</si>
  <si>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</si>
  <si>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</si>
  <si>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</si>
  <si>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</si>
  <si>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</si>
  <si>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</si>
  <si>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</si>
  <si>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</si>
  <si>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</si>
  <si>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</si>
  <si>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</si>
  <si>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</si>
  <si>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</si>
  <si>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</si>
  <si>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</si>
  <si>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</si>
  <si>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</si>
  <si>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</si>
  <si>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</si>
  <si>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</si>
  <si>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</si>
  <si>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</si>
  <si>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</si>
  <si>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</si>
  <si>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</si>
  <si>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</si>
  <si>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</si>
  <si>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</si>
  <si>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</si>
  <si>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</si>
  <si>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</si>
  <si>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</si>
  <si>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</si>
  <si>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</si>
  <si>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</si>
  <si>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</si>
  <si>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</si>
  <si>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</si>
  <si>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</si>
  <si>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</si>
  <si>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</si>
  <si>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</si>
  <si>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</si>
  <si>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</si>
  <si>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</si>
  <si>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</si>
  <si>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</si>
  <si>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</si>
  <si>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</si>
  <si>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</si>
  <si>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</si>
  <si>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</si>
  <si>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</si>
  <si>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</si>
  <si>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</si>
  <si>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</si>
  <si>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</si>
  <si>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</si>
  <si>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</si>
  <si>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</si>
  <si>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</si>
  <si>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</si>
  <si>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</si>
  <si>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</si>
  <si>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</si>
  <si>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</si>
  <si>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</si>
  <si>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</si>
  <si>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</si>
  <si>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</si>
  <si>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</si>
  <si>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</si>
  <si>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</si>
  <si>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</si>
  <si>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</si>
  <si>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</si>
  <si>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</si>
  <si>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</si>
  <si>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</si>
  <si>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</si>
  <si>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</si>
  <si>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</si>
  <si>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</si>
  <si>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</si>
  <si>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</si>
  <si>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</si>
  <si>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</si>
  <si>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</si>
  <si>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</si>
  <si>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</si>
  <si>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</si>
  <si>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</si>
  <si>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</si>
  <si>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</si>
  <si>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</si>
  <si>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</si>
  <si>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</si>
  <si>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</si>
  <si>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</si>
  <si>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</si>
  <si>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</si>
  <si>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</si>
  <si>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</si>
  <si>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</si>
  <si>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</si>
  <si>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</si>
  <si>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</si>
  <si>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</si>
  <si>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</si>
  <si>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</si>
  <si>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</si>
  <si>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</si>
  <si>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</si>
  <si>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</si>
  <si>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</si>
  <si>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</si>
  <si>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</si>
  <si>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</si>
  <si>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</si>
  <si>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</si>
  <si>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</si>
  <si>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</si>
  <si>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</si>
  <si>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</si>
  <si>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</si>
  <si>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</si>
  <si>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</si>
  <si>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</si>
  <si>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</si>
  <si>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</si>
  <si>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</si>
  <si>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</si>
  <si>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</si>
  <si>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</si>
  <si>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</si>
  <si>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</si>
  <si>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</si>
  <si>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</si>
  <si>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</si>
  <si>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</si>
  <si>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</si>
  <si>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</si>
  <si>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</si>
  <si>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</si>
  <si>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</si>
  <si>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</si>
  <si>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</si>
  <si>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</si>
  <si>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</si>
  <si>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</si>
  <si>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</si>
  <si>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</si>
  <si>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</si>
  <si>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</si>
  <si>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</si>
  <si>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</si>
  <si>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</si>
  <si>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</si>
  <si>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</si>
  <si>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</si>
  <si>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</si>
  <si>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</si>
  <si>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</si>
  <si>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</si>
  <si>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</si>
  <si>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</si>
  <si>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</si>
  <si>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</si>
  <si>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</si>
  <si>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</si>
  <si>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</si>
  <si>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</si>
  <si>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</si>
  <si>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</si>
  <si>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</si>
  <si>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</si>
  <si>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</si>
  <si>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</si>
  <si>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</si>
  <si>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</si>
  <si>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</si>
  <si>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</si>
  <si>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</si>
  <si>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</si>
  <si>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</si>
  <si>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</si>
  <si>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</si>
  <si>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</si>
  <si>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</si>
  <si>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</si>
  <si>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</si>
  <si>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</si>
  <si>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</si>
  <si>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</si>
  <si>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</si>
  <si>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</si>
  <si>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</si>
  <si>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</si>
  <si>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</si>
  <si>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</si>
  <si>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</si>
  <si>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</si>
  <si>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</si>
  <si>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</si>
  <si>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</si>
  <si>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</si>
  <si>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</si>
  <si>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</si>
  <si>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</si>
  <si>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</si>
  <si>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</si>
  <si>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</si>
  <si>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</si>
  <si>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</si>
  <si>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</si>
  <si>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</si>
  <si>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</si>
  <si>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</si>
  <si>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</si>
  <si>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</si>
  <si>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</si>
  <si>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</si>
  <si>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</si>
  <si>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</si>
  <si>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</si>
  <si>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</si>
  <si>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</si>
  <si>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</si>
  <si>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</si>
  <si>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</si>
  <si>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</si>
  <si>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</si>
  <si>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</si>
  <si>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</si>
  <si>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</si>
  <si>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</si>
  <si>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</si>
  <si>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</si>
  <si>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</si>
  <si>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</si>
  <si>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</si>
  <si>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</si>
  <si>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</si>
  <si>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</si>
  <si>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</si>
  <si>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</si>
  <si>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</si>
  <si>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</si>
  <si>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</si>
  <si>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</si>
  <si>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</si>
  <si>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</si>
  <si>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</si>
  <si>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</si>
  <si>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</si>
  <si>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</si>
  <si>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</si>
  <si>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</si>
  <si>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</si>
  <si>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</si>
  <si>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</si>
  <si>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</si>
  <si>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</si>
  <si>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</si>
  <si>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</si>
  <si>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</si>
  <si>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</si>
  <si>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</si>
  <si>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</si>
  <si>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</si>
  <si>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</si>
  <si>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</si>
  <si>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</si>
  <si>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</si>
  <si>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</si>
  <si>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</si>
  <si>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</si>
  <si>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</si>
  <si>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</si>
  <si>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</si>
  <si>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</si>
  <si>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</si>
  <si>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</si>
  <si>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</si>
  <si>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</si>
  <si>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</si>
  <si>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</si>
  <si>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</si>
  <si>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</si>
  <si>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</si>
  <si>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</si>
  <si>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</si>
  <si>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</si>
  <si>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</si>
  <si>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</si>
  <si>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</si>
  <si>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</si>
  <si>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</si>
  <si>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</si>
  <si>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</si>
  <si>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</si>
  <si>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</si>
  <si>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</si>
  <si>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</si>
  <si>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</si>
  <si>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</si>
  <si>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</si>
  <si>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</si>
  <si>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</si>
  <si>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</si>
  <si>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</si>
  <si>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</si>
  <si>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</si>
  <si>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</si>
  <si>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</si>
  <si>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</si>
  <si>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</si>
  <si>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</si>
  <si>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</si>
  <si>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</si>
  <si>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</si>
  <si>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</si>
  <si>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</si>
  <si>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</si>
  <si>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</si>
  <si>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</si>
  <si>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</si>
  <si>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</si>
  <si>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</si>
  <si>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</si>
  <si>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</si>
  <si>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</si>
  <si>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</si>
  <si>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</si>
  <si>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</si>
  <si>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</si>
  <si>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</si>
  <si>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</si>
  <si>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</si>
  <si>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</si>
  <si>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</si>
  <si>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</si>
  <si>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</si>
  <si>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</si>
  <si>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</si>
  <si>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</si>
  <si>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</si>
  <si>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</si>
  <si>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</si>
  <si>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</si>
  <si>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</si>
  <si>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</si>
  <si>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</si>
  <si>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</si>
  <si>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</si>
  <si>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</si>
  <si>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</si>
  <si>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</si>
  <si>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</si>
  <si>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</si>
  <si>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</si>
  <si>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</si>
  <si>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</si>
  <si>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</si>
  <si>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</si>
  <si>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</si>
  <si>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</si>
  <si>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</si>
  <si>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</si>
  <si>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</si>
  <si>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</si>
  <si>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</si>
  <si>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</si>
  <si>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</si>
  <si>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</si>
  <si>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</si>
  <si>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</si>
  <si>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</si>
  <si>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</si>
  <si>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</si>
  <si>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</si>
  <si>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</si>
  <si>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</si>
  <si>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</si>
  <si>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</si>
  <si>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</si>
  <si>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</si>
  <si>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</si>
  <si>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</si>
  <si>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</si>
  <si>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</si>
  <si>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</si>
  <si>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</si>
  <si>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</si>
  <si>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</si>
  <si>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</si>
  <si>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</si>
  <si>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</si>
  <si>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</si>
  <si>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</si>
  <si>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</si>
  <si>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</si>
  <si>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</si>
  <si>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</si>
  <si>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</si>
  <si>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</si>
  <si>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</si>
  <si>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</si>
  <si>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</si>
  <si>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</si>
  <si>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</si>
  <si>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</si>
  <si>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</si>
  <si>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</si>
  <si>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</si>
  <si>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</si>
  <si>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</si>
  <si>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</si>
  <si>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</si>
  <si>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</si>
  <si>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</si>
  <si>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</si>
  <si>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</si>
  <si>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</si>
  <si>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</si>
  <si>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</si>
  <si>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</si>
  <si>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</si>
  <si>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</si>
  <si>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</si>
  <si>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</si>
  <si>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</si>
  <si>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</si>
  <si>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</si>
  <si>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</si>
  <si>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</si>
  <si>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</si>
  <si>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</si>
  <si>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</si>
  <si>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</si>
  <si>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</si>
  <si>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</si>
  <si>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</si>
  <si>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</si>
  <si>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</si>
  <si>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</si>
  <si>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</si>
  <si>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</si>
  <si>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</si>
  <si>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</si>
  <si>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</si>
  <si>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</si>
  <si>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</si>
  <si>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</si>
  <si>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</si>
  <si>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</si>
  <si>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</si>
  <si>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</si>
  <si>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</si>
  <si>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</si>
  <si>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</si>
  <si>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</si>
  <si>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</si>
  <si>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</si>
  <si>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</si>
  <si>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</si>
  <si>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</si>
  <si>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</si>
  <si>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</si>
  <si>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</si>
  <si>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</si>
  <si>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</si>
  <si>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</si>
  <si>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</si>
  <si>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</si>
  <si>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</si>
  <si>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</si>
  <si>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</si>
  <si>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</si>
  <si>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</si>
  <si>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</si>
  <si>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</si>
  <si>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</si>
  <si>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</si>
  <si>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</si>
  <si>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</si>
  <si>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</si>
  <si>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</si>
  <si>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</si>
  <si>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</si>
  <si>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</si>
  <si>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</si>
  <si>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</si>
  <si>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</si>
  <si>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</si>
  <si>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</si>
  <si>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</si>
  <si>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</si>
  <si>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</si>
  <si>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</si>
  <si>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</si>
  <si>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</si>
  <si>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</si>
  <si>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</si>
  <si>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</si>
  <si>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</si>
  <si>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</si>
  <si>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</si>
  <si>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</si>
  <si>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</si>
  <si>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</si>
  <si>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</si>
  <si>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</si>
  <si>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</si>
  <si>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</si>
  <si>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</si>
  <si>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</si>
  <si>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</si>
  <si>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</si>
  <si>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</si>
  <si>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</si>
  <si>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</si>
  <si>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</si>
  <si>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</si>
  <si>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</si>
  <si>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</si>
  <si>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</si>
  <si>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</si>
  <si>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</si>
  <si>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</si>
  <si>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</si>
  <si>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</si>
  <si>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</si>
  <si>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</si>
  <si>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</si>
  <si>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</si>
  <si>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</si>
  <si>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</si>
  <si>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</si>
  <si>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</si>
  <si>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</si>
  <si>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</si>
  <si>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</si>
  <si>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</si>
  <si>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</si>
  <si>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</si>
  <si>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</si>
  <si>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</si>
  <si>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</si>
  <si>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</si>
  <si>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</si>
  <si>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</si>
  <si>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</si>
  <si>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</si>
  <si>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</si>
  <si>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</si>
  <si>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</si>
  <si>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</si>
  <si>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</si>
  <si>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</si>
  <si>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</si>
  <si>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</si>
  <si>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</si>
  <si>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</si>
  <si>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</si>
  <si>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</si>
  <si>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</si>
  <si>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</si>
  <si>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</si>
  <si>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</si>
  <si>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</si>
  <si>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</si>
  <si>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</si>
  <si>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</si>
  <si>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</si>
  <si>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</si>
  <si>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</si>
  <si>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</si>
  <si>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</si>
  <si>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</si>
  <si>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</si>
  <si>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</si>
  <si>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</si>
  <si>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</si>
  <si>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</si>
  <si>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</si>
  <si>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</si>
  <si>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</si>
  <si>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</si>
  <si>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</si>
  <si>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</si>
  <si>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</si>
  <si>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</si>
  <si>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</si>
  <si>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</si>
  <si>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</si>
  <si>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</si>
  <si>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</si>
  <si>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</si>
  <si>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</si>
  <si>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</si>
  <si>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</si>
  <si>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</si>
  <si>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</si>
  <si>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</si>
  <si>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</si>
  <si>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</si>
  <si>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</si>
  <si>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</si>
  <si>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</si>
  <si>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</si>
  <si>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</si>
  <si>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</si>
  <si>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</si>
  <si>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</si>
  <si>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</si>
  <si>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</si>
  <si>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</si>
  <si>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</si>
  <si>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</si>
  <si>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</si>
  <si>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</si>
  <si>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</si>
  <si>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</si>
  <si>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</si>
  <si>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</si>
  <si>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</si>
  <si>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</si>
  <si>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</si>
  <si>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</si>
  <si>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</si>
  <si>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</si>
  <si>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</si>
  <si>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</si>
  <si>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</si>
  <si>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</si>
  <si>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</si>
  <si>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</si>
  <si>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</si>
  <si>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</si>
  <si>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</si>
  <si>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</si>
  <si>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</si>
  <si>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</si>
  <si>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</si>
  <si>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</si>
  <si>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</si>
  <si>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</si>
  <si>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</si>
  <si>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</si>
  <si>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</si>
  <si>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</si>
  <si>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</si>
  <si>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</si>
  <si>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</si>
  <si>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</si>
  <si>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</si>
  <si>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</si>
  <si>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</si>
  <si>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</si>
  <si>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</si>
  <si>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</si>
  <si>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</si>
  <si>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</si>
  <si>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</si>
  <si>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</si>
  <si>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</si>
  <si>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</si>
  <si>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</si>
  <si>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</si>
  <si>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</si>
  <si>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</si>
  <si>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</si>
  <si>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</si>
  <si>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</si>
  <si>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</si>
  <si>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</si>
  <si>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</si>
  <si>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</si>
  <si>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</si>
  <si>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</si>
  <si>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</si>
  <si>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</si>
  <si>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</si>
  <si>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</si>
  <si>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</si>
  <si>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</si>
  <si>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</si>
  <si>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</si>
  <si>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</si>
  <si>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</si>
  <si>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</si>
  <si>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</si>
  <si>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</si>
  <si>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</si>
  <si>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</si>
  <si>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</si>
  <si>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</si>
  <si>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</si>
  <si>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</si>
  <si>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</si>
  <si>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</si>
  <si>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</si>
  <si>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</si>
  <si>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</si>
  <si>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</si>
  <si>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</si>
  <si>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</si>
  <si>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</si>
  <si>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</si>
  <si>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</si>
  <si>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</si>
  <si>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</si>
  <si>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</si>
  <si>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</si>
  <si>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</si>
  <si>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</si>
  <si>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</si>
  <si>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</si>
  <si>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</si>
  <si>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</si>
  <si>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</si>
  <si>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</si>
  <si>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</si>
  <si>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</si>
  <si>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</si>
  <si>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</si>
  <si>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</si>
  <si>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</si>
  <si>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</si>
  <si>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</si>
  <si>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</si>
  <si>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</si>
  <si>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</si>
  <si>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</si>
  <si>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</si>
  <si>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</si>
  <si>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</si>
  <si>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</si>
  <si>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</si>
  <si>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</si>
  <si>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</si>
  <si>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</si>
  <si>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</si>
  <si>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</si>
  <si>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</si>
  <si>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</si>
  <si>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</si>
  <si>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</si>
  <si>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</si>
  <si>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</si>
  <si>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</si>
  <si>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</si>
  <si>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</si>
  <si>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</si>
  <si>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</si>
  <si>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</si>
  <si>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</si>
  <si>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</si>
  <si>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</si>
  <si>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</si>
  <si>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</si>
  <si>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</si>
  <si>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</si>
  <si>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</si>
  <si>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</si>
  <si>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</si>
  <si>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</si>
  <si>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</si>
  <si>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</si>
  <si>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</si>
  <si>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</si>
  <si>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</si>
  <si>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</si>
  <si>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</si>
  <si>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</si>
  <si>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</si>
  <si>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</si>
  <si>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</si>
  <si>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</si>
  <si>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</si>
  <si>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</si>
  <si>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</si>
  <si>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</si>
  <si>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</si>
  <si>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</si>
  <si>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</si>
  <si>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</si>
  <si>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</si>
  <si>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</si>
  <si>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</si>
  <si>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</si>
  <si>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</si>
  <si>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</si>
  <si>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</si>
  <si>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</si>
  <si>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</si>
  <si>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</si>
  <si>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</si>
  <si>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</si>
  <si>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</si>
  <si>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</si>
  <si>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</si>
  <si>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</si>
  <si>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</si>
  <si>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</si>
  <si>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</si>
  <si>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</si>
  <si>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</si>
  <si>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</si>
  <si>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</si>
  <si>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</si>
  <si>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</si>
  <si>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</si>
  <si>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</si>
  <si>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</si>
  <si>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</si>
  <si>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</si>
  <si>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</si>
  <si>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</si>
  <si>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</si>
  <si>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</si>
  <si>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</si>
  <si>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</si>
  <si>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</si>
  <si>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</si>
  <si>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</si>
  <si>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</si>
  <si>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</si>
  <si>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</si>
  <si>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</si>
  <si>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</si>
  <si>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</si>
  <si>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</si>
  <si>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</si>
  <si>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</si>
  <si>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</si>
  <si>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</si>
  <si>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</si>
  <si>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</si>
  <si>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</si>
  <si>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</si>
  <si>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</si>
  <si>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</si>
  <si>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</si>
  <si>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</si>
  <si>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</si>
  <si>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</si>
  <si>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</si>
  <si>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</si>
  <si>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</si>
  <si>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</si>
  <si>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</si>
  <si>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</si>
  <si>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</si>
  <si>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</si>
  <si>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</si>
  <si>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</si>
  <si>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</si>
  <si>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</si>
  <si>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</si>
  <si>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</si>
  <si>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</si>
  <si>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</si>
  <si>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</si>
  <si>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</si>
  <si>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</si>
  <si>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</si>
  <si>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</si>
  <si>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</si>
  <si>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</si>
  <si>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</si>
  <si>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</si>
  <si>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</si>
  <si>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</si>
  <si>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</si>
  <si>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</si>
  <si>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</si>
  <si>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</si>
  <si>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</si>
  <si>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</si>
  <si>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</si>
  <si>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</si>
  <si>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</si>
  <si>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</si>
  <si>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</si>
  <si>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</si>
  <si>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</si>
  <si>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</si>
  <si>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</si>
  <si>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</si>
  <si>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</si>
  <si>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</si>
  <si>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</si>
  <si>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</si>
  <si>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</si>
  <si>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</si>
  <si>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</si>
  <si>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</si>
  <si>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</si>
  <si>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</si>
  <si>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</si>
  <si>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</si>
  <si>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</si>
  <si>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</si>
  <si>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</si>
  <si>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</si>
  <si>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</si>
  <si>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</si>
  <si>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</si>
  <si>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</si>
  <si>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</si>
  <si>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</si>
  <si>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</si>
  <si>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</si>
  <si>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</si>
  <si>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</si>
  <si>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</si>
  <si>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</si>
  <si>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</si>
  <si>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</si>
  <si>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</si>
  <si>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</si>
  <si>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</si>
  <si>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</si>
  <si>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</si>
  <si>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</si>
  <si>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</si>
  <si>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</si>
  <si>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</si>
  <si>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</si>
  <si>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</si>
  <si>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</si>
  <si>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</si>
  <si>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</si>
  <si>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</si>
  <si>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</si>
  <si>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</si>
  <si>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</si>
  <si>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</si>
  <si>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</si>
  <si>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</si>
  <si>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</si>
  <si>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</si>
  <si>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</si>
  <si>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</si>
  <si>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</si>
  <si>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</si>
  <si>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</si>
  <si>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</si>
  <si>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</si>
  <si>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</si>
  <si>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</si>
  <si>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</si>
  <si>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</si>
  <si>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</si>
  <si>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</si>
  <si>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</si>
  <si>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</si>
  <si>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</si>
  <si>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</si>
  <si>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</si>
  <si>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</si>
  <si>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</si>
  <si>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</si>
  <si>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</si>
  <si>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</si>
  <si>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</si>
  <si>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</si>
  <si>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</si>
  <si>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</si>
  <si>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</si>
  <si>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</si>
  <si>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</si>
  <si>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</si>
  <si>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</si>
  <si>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</si>
  <si>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</si>
  <si>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</si>
  <si>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</si>
  <si>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</si>
  <si>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</si>
  <si>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</si>
  <si>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</si>
  <si>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</si>
  <si>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</si>
  <si>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</si>
  <si>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</si>
  <si>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</si>
  <si>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</si>
  <si>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</si>
  <si>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</si>
  <si>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</si>
  <si>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</si>
  <si>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</si>
  <si>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</si>
  <si>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</si>
  <si>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</si>
  <si>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</si>
  <si>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</si>
  <si>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</si>
  <si>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</si>
  <si>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</si>
  <si>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</si>
  <si>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</si>
  <si>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</si>
  <si>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</si>
  <si>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</si>
  <si>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</si>
  <si>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</si>
  <si>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</si>
  <si>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</si>
  <si>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</si>
  <si>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</si>
  <si>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</si>
  <si>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</si>
  <si>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</si>
  <si>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</si>
  <si>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</si>
  <si>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</si>
  <si>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</si>
  <si>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</si>
  <si>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</si>
  <si>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</si>
  <si>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</si>
  <si>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</si>
  <si>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</si>
  <si>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</si>
  <si>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</si>
  <si>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</si>
  <si>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</si>
  <si>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</si>
  <si>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</si>
  <si>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</si>
  <si>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</si>
  <si>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</si>
  <si>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</si>
  <si>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</si>
  <si>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</si>
  <si>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</si>
  <si>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</si>
  <si>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</si>
  <si>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</si>
  <si>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</si>
  <si>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</si>
  <si>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</si>
  <si>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</si>
  <si>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</si>
  <si>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</si>
  <si>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</si>
  <si>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</si>
  <si>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</si>
  <si>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</si>
  <si>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</si>
  <si>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</si>
  <si>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</si>
  <si>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</si>
  <si>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</si>
  <si>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</si>
  <si>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</si>
  <si>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</si>
  <si>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</si>
  <si>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</si>
  <si>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</si>
  <si>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</si>
  <si>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</si>
  <si>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</si>
  <si>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</si>
  <si>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</si>
  <si>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</si>
  <si>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</si>
  <si>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</si>
  <si>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</si>
  <si>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</si>
  <si>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</si>
  <si>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</si>
  <si>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</si>
  <si>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</si>
  <si>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</si>
  <si>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</si>
  <si>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</si>
  <si>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</si>
  <si>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</si>
  <si>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</si>
  <si>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</si>
  <si>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</si>
  <si>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</si>
  <si>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</si>
  <si>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</si>
  <si>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</si>
  <si>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</si>
  <si>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</si>
  <si>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</si>
  <si>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</si>
  <si>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</si>
  <si>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</si>
  <si>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</si>
  <si>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</si>
  <si>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</si>
  <si>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</si>
  <si>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</si>
  <si>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</si>
  <si>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</si>
  <si>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</si>
  <si>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</si>
  <si>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</si>
  <si>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</si>
  <si>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</si>
  <si>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</si>
  <si>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</si>
  <si>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</si>
  <si>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</si>
  <si>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</si>
  <si>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</si>
  <si>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</si>
  <si>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</si>
  <si>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</si>
  <si>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</si>
  <si>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</si>
  <si>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</si>
  <si>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</si>
  <si>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</si>
  <si>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</si>
  <si>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</si>
  <si>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</si>
  <si>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</si>
  <si>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</si>
  <si>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</si>
  <si>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</si>
  <si>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</si>
  <si>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</si>
  <si>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</si>
  <si>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</si>
  <si>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</si>
  <si>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</si>
  <si>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</si>
  <si>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</si>
  <si>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</si>
  <si>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</si>
  <si>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</si>
  <si>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</si>
  <si>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</si>
  <si>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</si>
  <si>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</si>
  <si>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</si>
  <si>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</si>
  <si>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</si>
  <si>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</si>
  <si>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</si>
  <si>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</si>
  <si>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</si>
  <si>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</si>
  <si>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</si>
  <si>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</si>
  <si>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</si>
  <si>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</si>
  <si>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</si>
  <si>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</si>
  <si>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</si>
  <si>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</si>
  <si>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</si>
  <si>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</si>
  <si>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</si>
  <si>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</si>
  <si>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</si>
  <si>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</si>
  <si>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</si>
  <si>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</si>
  <si>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</si>
  <si>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</si>
  <si>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</si>
  <si>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</si>
  <si>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</si>
  <si>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</si>
  <si>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</si>
  <si>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</si>
  <si>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</si>
  <si>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</si>
  <si>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</si>
  <si>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</si>
  <si>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</si>
  <si>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</si>
  <si>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</si>
  <si>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</si>
  <si>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</si>
  <si>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</si>
  <si>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</si>
  <si>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</si>
  <si>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</si>
  <si>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</si>
  <si>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</si>
  <si>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</si>
  <si>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</si>
  <si>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</si>
  <si>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</si>
  <si>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</si>
  <si>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</si>
  <si>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</si>
  <si>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</si>
  <si>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</si>
  <si>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</si>
  <si>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</si>
  <si>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</si>
  <si>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</si>
  <si>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</si>
  <si>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</si>
  <si>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</si>
  <si>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</si>
  <si>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</si>
  <si>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</si>
  <si>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</si>
  <si>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</si>
  <si>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</si>
  <si>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</si>
  <si>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</si>
  <si>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</si>
  <si>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</si>
  <si>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</si>
  <si>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</si>
  <si>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</si>
  <si>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</si>
  <si>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</si>
  <si>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</si>
  <si>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</si>
  <si>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</si>
  <si>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</si>
  <si>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</si>
  <si>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</si>
  <si>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</si>
  <si>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</si>
  <si>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</si>
  <si>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</si>
  <si>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</si>
  <si>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</si>
  <si>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</si>
  <si>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</si>
  <si>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</si>
  <si>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</si>
  <si>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</si>
  <si>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</si>
  <si>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</si>
  <si>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</si>
  <si>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</si>
  <si>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</si>
  <si>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</si>
  <si>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</si>
  <si>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</si>
  <si>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</si>
  <si>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</si>
  <si>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</si>
  <si>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</si>
  <si>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</si>
  <si>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</si>
  <si>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</si>
  <si>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</si>
  <si>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</si>
  <si>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</si>
  <si>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</si>
  <si>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</si>
  <si>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</si>
  <si>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</si>
  <si>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</si>
  <si>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</si>
  <si>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</si>
  <si>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</si>
  <si>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</si>
  <si>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</si>
  <si>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</si>
  <si>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</si>
  <si>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</si>
  <si>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</si>
  <si>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</si>
  <si>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</si>
  <si>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</si>
  <si>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</si>
  <si>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</si>
  <si>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</si>
  <si>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</si>
  <si>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</si>
  <si>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</si>
  <si>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</si>
  <si>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</si>
  <si>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</si>
  <si>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</si>
  <si>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</si>
  <si>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</si>
  <si>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</si>
  <si>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</si>
  <si>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</si>
  <si>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</si>
  <si>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</si>
  <si>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</si>
  <si>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</si>
  <si>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</si>
  <si>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</si>
  <si>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</si>
  <si>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</si>
  <si>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</si>
  <si>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</si>
  <si>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</si>
  <si>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</si>
  <si>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</si>
  <si>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</si>
  <si>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</si>
  <si>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</si>
  <si>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</si>
  <si>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</si>
  <si>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</si>
  <si>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</si>
  <si>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</si>
  <si>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</si>
  <si>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</si>
  <si>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</si>
  <si>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</si>
  <si>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</si>
  <si>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</si>
  <si>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</si>
  <si>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</si>
  <si>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</si>
  <si>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</si>
  <si>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</si>
  <si>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</si>
  <si>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</si>
  <si>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</si>
  <si>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</si>
  <si>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</si>
  <si>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</si>
  <si>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</si>
  <si>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</si>
  <si>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</si>
  <si>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</si>
  <si>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</si>
  <si>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</si>
  <si>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</si>
  <si>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</si>
  <si>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</si>
  <si>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</si>
  <si>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</si>
  <si>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</si>
  <si>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</si>
  <si>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</si>
  <si>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</si>
  <si>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</si>
  <si>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</si>
  <si>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</si>
  <si>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</si>
  <si>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</si>
  <si>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</si>
  <si>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</si>
  <si>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</si>
  <si>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</si>
  <si>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</si>
  <si>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</si>
  <si>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</si>
  <si>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</si>
  <si>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</si>
  <si>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</si>
  <si>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</si>
  <si>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</si>
  <si>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</si>
  <si>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</si>
  <si>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</si>
  <si>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</si>
  <si>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</si>
  <si>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</si>
  <si>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</si>
  <si>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</si>
  <si>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</si>
  <si>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</si>
  <si>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</si>
  <si>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</si>
  <si>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</si>
  <si>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</si>
  <si>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</si>
  <si>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</si>
  <si>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</si>
  <si>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</si>
  <si>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</si>
  <si>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</si>
  <si>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</si>
  <si>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</si>
  <si>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</si>
  <si>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</si>
  <si>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</si>
  <si>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</si>
  <si>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</si>
  <si>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</si>
  <si>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</si>
  <si>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</si>
  <si>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</si>
  <si>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</si>
  <si>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</si>
  <si>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</si>
  <si>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</si>
  <si>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</si>
  <si>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</si>
  <si>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</si>
  <si>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</si>
  <si>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</si>
  <si>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</si>
  <si>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</si>
  <si>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</si>
  <si>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</si>
  <si>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</si>
  <si>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</si>
  <si>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</si>
  <si>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</si>
  <si>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</si>
  <si>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</si>
  <si>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</si>
  <si>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</si>
  <si>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</si>
  <si>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</si>
  <si>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</si>
  <si>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</si>
  <si>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</si>
  <si>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</si>
  <si>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</si>
  <si>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</si>
  <si>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</si>
  <si>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</si>
  <si>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</si>
  <si>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</si>
  <si>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</si>
  <si>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</si>
  <si>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</si>
  <si>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</si>
  <si>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</si>
  <si>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</si>
  <si>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</si>
  <si>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</si>
  <si>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</si>
  <si>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</si>
  <si>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</si>
  <si>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</si>
  <si>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</si>
  <si>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</si>
  <si>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</si>
  <si>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</si>
  <si>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</si>
  <si>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</si>
  <si>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</si>
  <si>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</si>
  <si>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</si>
  <si>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</si>
  <si>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</si>
  <si>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</si>
  <si>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</si>
  <si>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</si>
  <si>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</si>
  <si>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</si>
  <si>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</si>
  <si>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</si>
  <si>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</si>
  <si>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</si>
  <si>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</si>
  <si>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</si>
  <si>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</si>
  <si>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</si>
  <si>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</si>
  <si>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</si>
  <si>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</si>
  <si>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</si>
  <si>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</si>
  <si>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</si>
  <si>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</si>
  <si>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</si>
  <si>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</si>
  <si>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</si>
  <si>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</si>
  <si>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</si>
  <si>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</si>
  <si>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</si>
  <si>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</si>
  <si>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</si>
  <si>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</si>
  <si>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</si>
  <si>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</si>
  <si>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</si>
  <si>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</si>
  <si>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</si>
  <si>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</si>
  <si>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</si>
  <si>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</si>
  <si>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</si>
  <si>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</si>
  <si>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</si>
  <si>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</si>
  <si>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</si>
  <si>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</si>
  <si>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</si>
  <si>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</si>
  <si>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</si>
  <si>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</si>
  <si>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</si>
  <si>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</si>
  <si>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</si>
  <si>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</si>
  <si>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</si>
  <si>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</si>
  <si>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</si>
  <si>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</si>
  <si>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</si>
  <si>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</si>
  <si>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</si>
  <si>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</si>
  <si>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</si>
  <si>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</si>
  <si>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</si>
  <si>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</si>
  <si>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</si>
  <si>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</si>
  <si>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</si>
  <si>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</si>
  <si>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</si>
  <si>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</si>
  <si>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</si>
  <si>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</si>
  <si>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</si>
  <si>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</si>
  <si>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</si>
  <si>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</si>
  <si>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</si>
  <si>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</si>
  <si>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</si>
  <si>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</si>
  <si>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</si>
  <si>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</si>
  <si>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</si>
  <si>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</si>
  <si>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</si>
  <si>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</si>
  <si>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</si>
  <si>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</si>
  <si>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</si>
  <si>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</si>
  <si>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</si>
  <si>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</si>
  <si>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</si>
  <si>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</si>
  <si>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</si>
  <si>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</si>
  <si>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</si>
  <si>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</si>
  <si>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</si>
  <si>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</si>
  <si>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</si>
  <si>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</si>
  <si>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</si>
  <si>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</si>
  <si>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</si>
  <si>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</si>
  <si>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</si>
  <si>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</si>
  <si>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</si>
  <si>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</si>
  <si>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</si>
  <si>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</si>
  <si>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</si>
  <si>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</si>
  <si>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</si>
  <si>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</si>
  <si>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</si>
  <si>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</si>
  <si>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</si>
  <si>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</si>
  <si>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</si>
  <si>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</si>
  <si>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</si>
  <si>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</si>
  <si>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</si>
  <si>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</si>
  <si>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</si>
  <si>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</si>
  <si>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</si>
  <si>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</si>
  <si>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</si>
  <si>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</si>
  <si>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</si>
  <si>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</si>
  <si>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</si>
  <si>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</si>
  <si>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</si>
  <si>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</si>
  <si>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</si>
  <si>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</si>
  <si>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</si>
  <si>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</si>
  <si>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</si>
  <si>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</si>
  <si>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</si>
  <si>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</si>
  <si>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</si>
  <si>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</si>
  <si>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</si>
  <si>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</si>
  <si>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</si>
  <si>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</si>
  <si>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</si>
  <si>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</si>
  <si>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</si>
  <si>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</si>
  <si>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</si>
  <si>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</si>
  <si>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</si>
  <si>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</si>
  <si>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</si>
  <si>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</si>
  <si>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</si>
  <si>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</si>
  <si>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</si>
  <si>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</si>
  <si>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</si>
  <si>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</si>
  <si>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</si>
  <si>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</si>
  <si>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</si>
  <si>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</si>
  <si>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</si>
  <si>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</si>
  <si>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</si>
  <si>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</si>
  <si>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</si>
  <si>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</si>
  <si>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</si>
  <si>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</si>
  <si>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</si>
  <si>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</si>
  <si>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</si>
  <si>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</si>
  <si>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</si>
  <si>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</si>
  <si>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</si>
  <si>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</si>
  <si>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</si>
  <si>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</si>
  <si>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</si>
  <si>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</si>
  <si>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</si>
  <si>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</si>
  <si>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</si>
  <si>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</si>
  <si>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</si>
  <si>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</si>
  <si>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</si>
  <si>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</si>
  <si>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</si>
  <si>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</si>
  <si>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</si>
  <si>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</si>
  <si>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</si>
  <si>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</si>
  <si>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</si>
  <si>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</si>
  <si>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</si>
  <si>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</si>
  <si>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</si>
  <si>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</si>
  <si>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</si>
  <si>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</si>
  <si>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</si>
  <si>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</si>
  <si>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</si>
  <si>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</si>
  <si>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</si>
  <si>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</si>
  <si>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</si>
  <si>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</si>
  <si>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</si>
  <si>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</si>
  <si>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</si>
  <si>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</si>
  <si>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</si>
  <si>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</si>
  <si>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</si>
  <si>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</si>
  <si>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</si>
  <si>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</si>
  <si>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</si>
  <si>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</si>
  <si>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</si>
  <si>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</si>
  <si>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</si>
  <si>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</si>
  <si>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</si>
  <si>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</si>
  <si>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</si>
  <si>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</si>
  <si>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</si>
  <si>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</si>
  <si>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</si>
  <si>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</si>
  <si>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</si>
  <si>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</si>
  <si>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</si>
  <si>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</si>
  <si>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</si>
  <si>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</si>
  <si>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</si>
  <si>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</si>
  <si>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</si>
  <si>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</si>
  <si>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</si>
  <si>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</si>
  <si>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</si>
  <si>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</si>
  <si>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</si>
  <si>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</si>
  <si>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</si>
  <si>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</si>
  <si>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</si>
  <si>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</si>
  <si>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</si>
  <si>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</si>
  <si>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</si>
  <si>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</si>
  <si>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</si>
  <si>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</si>
  <si>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</si>
  <si>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</si>
  <si>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</si>
  <si>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</si>
  <si>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</si>
  <si>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</si>
  <si>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</si>
  <si>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</si>
  <si>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</si>
  <si>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</si>
  <si>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</si>
  <si>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</si>
  <si>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</si>
  <si>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</si>
  <si>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</si>
  <si>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</si>
  <si>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</si>
  <si>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</si>
  <si>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</si>
  <si>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</si>
  <si>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</si>
  <si>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</si>
  <si>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</si>
  <si>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</si>
  <si>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</si>
  <si>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</si>
  <si>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</si>
  <si>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</si>
  <si>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</si>
  <si>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</si>
  <si>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</si>
  <si>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</si>
  <si>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</si>
  <si>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</si>
  <si>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</si>
  <si>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</si>
  <si>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</si>
  <si>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</si>
  <si>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</si>
  <si>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</si>
  <si>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</si>
  <si>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</si>
  <si>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</si>
  <si>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</si>
  <si>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</si>
  <si>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</si>
  <si>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</si>
  <si>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</si>
  <si>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</si>
  <si>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</si>
  <si>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</si>
  <si>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</si>
  <si>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</si>
  <si>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</si>
  <si>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</si>
  <si>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</si>
  <si>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</si>
  <si>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</si>
  <si>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</si>
  <si>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</si>
  <si>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</si>
  <si>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</si>
  <si>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</si>
  <si>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</si>
  <si>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</si>
  <si>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</si>
  <si>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</si>
  <si>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</si>
  <si>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</si>
  <si>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</si>
  <si>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</si>
  <si>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</si>
  <si>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</si>
  <si>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</si>
  <si>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</si>
  <si>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</si>
  <si>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</si>
  <si>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</si>
  <si>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</si>
  <si>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</si>
  <si>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</si>
  <si>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</si>
  <si>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</si>
  <si>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</si>
  <si>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</si>
  <si>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</si>
  <si>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</si>
  <si>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</si>
  <si>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</si>
  <si>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</si>
  <si>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</si>
  <si>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</si>
  <si>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</si>
  <si>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</si>
  <si>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</si>
  <si>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</si>
  <si>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</si>
  <si>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</si>
  <si>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</si>
  <si>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</si>
  <si>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</si>
  <si>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</si>
  <si>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</si>
  <si>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</si>
  <si>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</si>
  <si>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</si>
  <si>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</si>
  <si>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</si>
  <si>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</si>
  <si>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</si>
  <si>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</si>
  <si>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</si>
  <si>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</si>
  <si>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</si>
  <si>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</si>
  <si>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</si>
  <si>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</si>
  <si>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</si>
  <si>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</si>
  <si>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</si>
  <si>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</si>
  <si>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</si>
  <si>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</si>
  <si>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</si>
  <si>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</si>
  <si>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</si>
  <si>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</si>
  <si>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</si>
  <si>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</si>
  <si>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</si>
  <si>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</si>
  <si>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</si>
  <si>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</si>
  <si>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</si>
  <si>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</si>
  <si>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</si>
  <si>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</si>
  <si>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</si>
  <si>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</si>
  <si>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</si>
  <si>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</si>
  <si>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</si>
  <si>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</si>
  <si>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</si>
  <si>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</si>
  <si>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</si>
  <si>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</si>
  <si>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</si>
  <si>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</si>
  <si>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</si>
  <si>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</si>
  <si>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</si>
  <si>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</si>
  <si>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</si>
  <si>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</si>
  <si>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</si>
  <si>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</si>
  <si>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</si>
  <si>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</si>
  <si>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</si>
  <si>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</si>
  <si>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</si>
  <si>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</si>
  <si>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</si>
  <si>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</si>
  <si>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</si>
  <si>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</si>
  <si>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</si>
  <si>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</si>
  <si>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</si>
  <si>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</si>
  <si>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</si>
  <si>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</si>
  <si>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</si>
  <si>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</si>
  <si>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</si>
  <si>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</si>
  <si>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</si>
  <si>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</si>
  <si>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</si>
  <si>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</si>
  <si>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</si>
  <si>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</si>
  <si>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</si>
  <si>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</si>
  <si>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</si>
  <si>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</si>
  <si>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</si>
  <si>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</si>
  <si>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</si>
  <si>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</si>
  <si>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</si>
  <si>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</si>
  <si>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</si>
  <si>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</si>
  <si>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</si>
  <si>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</si>
  <si>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</si>
  <si>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</si>
  <si>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</si>
  <si>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</si>
  <si>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</si>
  <si>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</si>
  <si>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</si>
  <si>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</si>
  <si>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</si>
  <si>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</si>
  <si>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</si>
  <si>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</si>
  <si>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</si>
  <si>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</si>
  <si>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</si>
  <si>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</si>
  <si>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</si>
  <si>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</si>
  <si>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</si>
  <si>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</si>
  <si>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</si>
  <si>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</si>
  <si>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</si>
  <si>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</si>
  <si>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</si>
  <si>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</si>
  <si>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</si>
  <si>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</si>
  <si>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</si>
  <si>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</si>
  <si>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</si>
  <si>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</si>
  <si>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</si>
  <si>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</si>
  <si>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</si>
  <si>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</si>
  <si>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</si>
  <si>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</si>
  <si>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</si>
  <si>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</si>
  <si>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</si>
  <si>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</si>
  <si>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</si>
  <si>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</si>
  <si>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</si>
  <si>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</si>
  <si>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</si>
  <si>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</si>
  <si>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</si>
  <si>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</si>
  <si>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</si>
  <si>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</si>
  <si>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</si>
  <si>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</si>
  <si>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</si>
  <si>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</si>
  <si>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</si>
  <si>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</si>
  <si>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</si>
  <si>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</si>
  <si>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</si>
  <si>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</si>
  <si>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</si>
  <si>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</si>
  <si>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</si>
  <si>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</si>
  <si>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</si>
  <si>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</si>
  <si>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</si>
  <si>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</si>
  <si>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</si>
  <si>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</si>
  <si>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</si>
  <si>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</si>
  <si>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</si>
  <si>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</si>
  <si>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</si>
  <si>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</si>
  <si>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</si>
  <si>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</si>
  <si>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</si>
  <si>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</si>
  <si>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</si>
  <si>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</si>
  <si>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</si>
  <si>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</si>
  <si>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</si>
  <si>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</si>
  <si>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</si>
  <si>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</si>
  <si>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</si>
  <si>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</si>
  <si>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</si>
  <si>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</si>
  <si>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</si>
  <si>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</si>
  <si>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</si>
  <si>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</si>
  <si>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</si>
  <si>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</si>
  <si>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</si>
  <si>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</si>
  <si>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</si>
  <si>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</si>
  <si>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</si>
  <si>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</si>
  <si>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</si>
  <si>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</si>
  <si>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</si>
  <si>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</si>
  <si>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</si>
  <si>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</si>
  <si>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</si>
  <si>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</si>
  <si>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</si>
  <si>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</si>
  <si>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</si>
  <si>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</si>
  <si>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</si>
  <si>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</si>
  <si>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</si>
  <si>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</si>
  <si>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</si>
  <si>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</si>
  <si>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</si>
  <si>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</si>
  <si>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</si>
  <si>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</si>
  <si>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</si>
  <si>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</si>
  <si>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</si>
  <si>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</si>
  <si>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</si>
  <si>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</si>
  <si>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</si>
  <si>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</si>
  <si>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</si>
  <si>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</si>
  <si>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</si>
  <si>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</si>
  <si>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</si>
  <si>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</si>
  <si>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</si>
  <si>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</si>
  <si>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</si>
  <si>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</si>
  <si>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</si>
  <si>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</si>
  <si>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</si>
  <si>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</si>
  <si>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</si>
  <si>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</si>
  <si>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</si>
  <si>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</si>
  <si>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</si>
  <si>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</si>
  <si>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</si>
  <si>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</si>
  <si>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</si>
  <si>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</si>
  <si>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</si>
  <si>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</si>
  <si>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</si>
  <si>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</si>
  <si>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</si>
  <si>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</si>
  <si>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</si>
  <si>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</si>
  <si>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</si>
  <si>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</si>
  <si>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</si>
  <si>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</si>
  <si>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</si>
  <si>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</si>
  <si>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</si>
  <si>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</si>
  <si>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</si>
  <si>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</si>
  <si>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</si>
  <si>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</si>
  <si>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</si>
  <si>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</si>
  <si>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</si>
  <si>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</si>
  <si>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</si>
  <si>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</si>
  <si>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</si>
  <si>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</si>
  <si>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</si>
  <si>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</si>
  <si>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</si>
  <si>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</si>
  <si>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</si>
  <si>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</si>
  <si>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</si>
  <si>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</si>
  <si>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</si>
  <si>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</si>
  <si>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</si>
  <si>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</si>
  <si>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</si>
  <si>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</si>
  <si>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</si>
  <si>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</si>
  <si>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</si>
  <si>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</si>
  <si>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</si>
  <si>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</si>
  <si>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</si>
  <si>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</si>
  <si>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</si>
  <si>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</si>
  <si>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</si>
  <si>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</si>
  <si>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</si>
  <si>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</si>
  <si>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</si>
  <si>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</si>
  <si>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</si>
  <si>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</si>
  <si>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</si>
  <si>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</si>
  <si>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</si>
  <si>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</si>
  <si>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</si>
  <si>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</si>
  <si>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</si>
  <si>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</si>
  <si>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</si>
  <si>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</si>
  <si>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</si>
  <si>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</si>
  <si>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</si>
  <si>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</si>
  <si>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</si>
  <si>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</si>
  <si>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</si>
  <si>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</si>
  <si>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</si>
  <si>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</si>
  <si>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</si>
  <si>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</si>
  <si>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</si>
  <si>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</si>
  <si>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</si>
  <si>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</si>
  <si>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</si>
  <si>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</si>
  <si>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</si>
  <si>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</si>
  <si>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</si>
  <si>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</si>
  <si>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</si>
  <si>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</si>
  <si>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</si>
  <si>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</si>
  <si>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</si>
  <si>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</si>
  <si>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</si>
  <si>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</si>
  <si>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</si>
  <si>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</si>
  <si>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</si>
  <si>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</si>
  <si>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</si>
  <si>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</si>
  <si>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</si>
  <si>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</si>
  <si>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</si>
  <si>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</si>
  <si>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</si>
  <si>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</si>
  <si>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</si>
  <si>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</si>
  <si>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</si>
  <si>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</si>
  <si>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</si>
  <si>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</si>
  <si>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</si>
  <si>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</si>
  <si>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</si>
  <si>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</si>
  <si>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</si>
  <si>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</si>
  <si>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</si>
  <si>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</si>
  <si>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</si>
  <si>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</si>
  <si>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</si>
  <si>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</si>
  <si>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</si>
  <si>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</si>
  <si>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</si>
  <si>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</si>
  <si>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</si>
  <si>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</si>
  <si>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</si>
  <si>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</si>
  <si>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</si>
  <si>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</si>
  <si>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</si>
  <si>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</si>
  <si>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</si>
  <si>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</si>
  <si>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</si>
  <si>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</si>
  <si>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</si>
  <si>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</si>
  <si>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</si>
  <si>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</si>
  <si>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</si>
  <si>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</si>
  <si>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</si>
  <si>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</si>
  <si>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</si>
  <si>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</si>
  <si>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</si>
  <si>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</si>
  <si>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</si>
  <si>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</si>
  <si>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</si>
  <si>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</si>
  <si>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</si>
  <si>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</si>
  <si>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</si>
  <si>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</si>
  <si>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</si>
  <si>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</si>
  <si>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</si>
  <si>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</si>
  <si>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</si>
  <si>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</si>
  <si>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</si>
  <si>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</si>
  <si>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</si>
  <si>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</si>
  <si>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</si>
  <si>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</si>
  <si>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</si>
  <si>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</si>
  <si>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</si>
  <si>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</si>
  <si>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</si>
  <si>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</si>
  <si>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</si>
  <si>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</si>
  <si>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</si>
  <si>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</si>
  <si>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</si>
  <si>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</si>
  <si>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</si>
  <si>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</si>
  <si>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</si>
  <si>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</si>
  <si>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</si>
  <si>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</si>
  <si>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</si>
  <si>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</si>
  <si>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</si>
  <si>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</si>
  <si>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</si>
  <si>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</si>
  <si>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</si>
  <si>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</si>
  <si>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</si>
  <si>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</si>
  <si>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</si>
  <si>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</si>
  <si>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</si>
  <si>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</si>
  <si>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</si>
  <si>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</si>
  <si>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</si>
  <si>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</si>
  <si>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</si>
  <si>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</si>
  <si>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</si>
  <si>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</si>
  <si>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</si>
  <si>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</si>
  <si>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</si>
  <si>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</si>
  <si>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</si>
  <si>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</si>
  <si>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</si>
  <si>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</si>
  <si>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</si>
  <si>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</si>
  <si>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</si>
  <si>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</si>
  <si>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</si>
  <si>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</si>
  <si>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</si>
  <si>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</si>
  <si>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</si>
  <si>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</si>
  <si>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</si>
  <si>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</si>
  <si>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</si>
  <si>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</si>
  <si>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</si>
  <si>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</si>
  <si>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</si>
  <si>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</si>
  <si>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</si>
  <si>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</si>
  <si>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</si>
  <si>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</si>
  <si>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</si>
  <si>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</si>
  <si>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</si>
  <si>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</si>
  <si>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</si>
  <si>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</si>
  <si>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</si>
  <si>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</si>
  <si>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</si>
  <si>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</si>
  <si>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</si>
  <si>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</si>
  <si>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</si>
  <si>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</si>
  <si>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</si>
  <si>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</si>
  <si>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</si>
  <si>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</si>
  <si>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</si>
  <si>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</si>
  <si>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</si>
  <si>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</si>
  <si>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</si>
  <si>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</si>
  <si>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</si>
  <si>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</si>
  <si>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</si>
  <si>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</si>
  <si>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</si>
  <si>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</si>
  <si>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</si>
  <si>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</si>
  <si>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</si>
  <si>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</si>
  <si>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</si>
  <si>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</si>
  <si>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</si>
  <si>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</si>
  <si>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</si>
  <si>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</si>
  <si>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</si>
  <si>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</si>
  <si>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</si>
  <si>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</si>
  <si>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</si>
  <si>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</si>
  <si>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</si>
  <si>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</si>
  <si>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</si>
  <si>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</si>
  <si>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</si>
  <si>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</si>
  <si>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</si>
  <si>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</si>
  <si>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</si>
  <si>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</si>
  <si>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</si>
  <si>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</si>
  <si>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</si>
  <si>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</si>
  <si>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</si>
  <si>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</si>
  <si>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</si>
  <si>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</si>
  <si>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</si>
  <si>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</si>
  <si>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</si>
  <si>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</si>
  <si>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</si>
  <si>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</si>
  <si>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</si>
  <si>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</si>
  <si>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</si>
  <si>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</si>
  <si>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</si>
  <si>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</si>
  <si>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</si>
  <si>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</si>
  <si>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</si>
  <si>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</si>
  <si>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</si>
  <si>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</si>
  <si>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</si>
  <si>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</si>
  <si>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</si>
  <si>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</si>
  <si>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</si>
  <si>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</si>
  <si>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</si>
  <si>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</si>
  <si>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</si>
  <si>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</si>
  <si>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</si>
  <si>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</si>
  <si>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</si>
  <si>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</si>
  <si>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</si>
  <si>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</si>
  <si>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</si>
  <si>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</si>
  <si>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</si>
  <si>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</si>
  <si>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</si>
  <si>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</si>
  <si>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</si>
  <si>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</si>
  <si>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</si>
  <si>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</si>
  <si>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</si>
  <si>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</si>
  <si>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</si>
  <si>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</si>
  <si>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</si>
  <si>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</si>
  <si>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</si>
  <si>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</si>
  <si>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</si>
  <si>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</si>
  <si>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</si>
  <si>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</si>
  <si>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</si>
  <si>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</si>
  <si>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</si>
  <si>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</si>
  <si>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</si>
  <si>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</si>
  <si>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</si>
  <si>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</si>
  <si>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</si>
  <si>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</si>
  <si>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</si>
  <si>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</si>
  <si>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</si>
  <si>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</si>
  <si>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</si>
  <si>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</si>
  <si>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</si>
  <si>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</si>
  <si>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</si>
  <si>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</si>
  <si>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</si>
  <si>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</si>
  <si>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</si>
  <si>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</si>
  <si>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</si>
  <si>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</si>
  <si>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</si>
  <si>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</si>
  <si>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</si>
  <si>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</si>
  <si>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</si>
  <si>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</si>
  <si>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</si>
  <si>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</si>
  <si>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</si>
  <si>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</si>
  <si>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</si>
  <si>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</si>
  <si>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</si>
  <si>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</si>
  <si>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</si>
  <si>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</si>
  <si>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</si>
  <si>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</si>
  <si>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</si>
  <si>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</si>
  <si>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</si>
  <si>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</si>
  <si>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</si>
  <si>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</si>
  <si>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</si>
  <si>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</si>
  <si>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</si>
  <si>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</si>
  <si>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</si>
  <si>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</si>
  <si>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</si>
  <si>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</si>
  <si>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</si>
  <si>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</si>
  <si>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</si>
  <si>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</si>
  <si>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</si>
  <si>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</si>
  <si>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</si>
  <si>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</si>
  <si>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</si>
  <si>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</si>
  <si>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</si>
  <si>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</si>
  <si>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</si>
  <si>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</si>
  <si>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</si>
  <si>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</si>
  <si>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</si>
  <si>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</si>
  <si>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</si>
  <si>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</si>
  <si>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</si>
  <si>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</si>
  <si>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</si>
  <si>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</si>
  <si>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</si>
  <si>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</si>
  <si>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</si>
  <si>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</si>
  <si>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</si>
  <si>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</si>
  <si>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</si>
  <si>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</si>
  <si>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</si>
  <si>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</si>
  <si>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</si>
  <si>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</si>
  <si>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</si>
  <si>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</si>
  <si>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</si>
  <si>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</si>
  <si>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</si>
  <si>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</si>
  <si>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</si>
  <si>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</si>
  <si>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</si>
  <si>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</si>
  <si>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</si>
  <si>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</si>
  <si>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</si>
  <si>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</si>
  <si>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</si>
  <si>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</si>
  <si>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</si>
  <si>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</si>
  <si>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</si>
  <si>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</si>
  <si>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</si>
  <si>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</si>
  <si>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</si>
  <si>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</si>
  <si>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</si>
  <si>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</si>
  <si>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</si>
  <si>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</si>
  <si>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</si>
  <si>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</si>
  <si>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</si>
  <si>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</si>
  <si>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</si>
  <si>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</si>
  <si>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</si>
  <si>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</si>
  <si>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</si>
  <si>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</si>
  <si>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</si>
  <si>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</si>
  <si>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</si>
  <si>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</si>
  <si>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</si>
  <si>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</si>
  <si>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</si>
  <si>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</si>
  <si>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</si>
  <si>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</si>
  <si>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</si>
  <si>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</si>
  <si>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</si>
  <si>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</si>
  <si>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</si>
  <si>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</si>
  <si>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</si>
  <si>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</si>
  <si>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</si>
  <si>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</si>
  <si>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</si>
  <si>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</si>
  <si>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</si>
  <si>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</si>
  <si>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</si>
  <si>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</si>
  <si>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</si>
  <si>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</si>
  <si>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</si>
  <si>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</si>
  <si>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</si>
  <si>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</si>
  <si>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</si>
  <si>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</si>
  <si>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</si>
  <si>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</si>
  <si>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</si>
  <si>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</si>
  <si>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</si>
  <si>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</si>
  <si>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</si>
  <si>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</si>
  <si>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</si>
  <si>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</si>
  <si>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</si>
  <si>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</si>
  <si>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</si>
  <si>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</si>
  <si>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</si>
  <si>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</si>
  <si>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</si>
  <si>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</si>
  <si>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</si>
  <si>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</si>
  <si>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</si>
  <si>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</si>
  <si>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</si>
  <si>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</si>
  <si>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</si>
  <si>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</si>
  <si>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</si>
  <si>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</si>
  <si>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</si>
  <si>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</si>
  <si>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</si>
  <si>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</si>
  <si>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</si>
  <si>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</si>
  <si>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</si>
  <si>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</si>
  <si>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</si>
  <si>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</si>
  <si>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</si>
  <si>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</si>
  <si>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</si>
  <si>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</si>
  <si>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</si>
  <si>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</si>
  <si>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</si>
  <si>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</si>
  <si>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</si>
  <si>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</si>
  <si>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</si>
  <si>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</si>
  <si>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</si>
  <si>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</si>
  <si>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</si>
  <si>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</si>
  <si>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</si>
  <si>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</si>
  <si>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</si>
  <si>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</si>
  <si>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</si>
  <si>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</si>
  <si>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</si>
  <si>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</si>
  <si>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</si>
  <si>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</si>
  <si>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</si>
  <si>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</si>
  <si>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</si>
  <si>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</si>
  <si>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</si>
  <si>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</si>
  <si>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</si>
  <si>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</si>
  <si>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</si>
  <si>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</si>
  <si>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</si>
  <si>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</si>
  <si>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</si>
  <si>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</si>
  <si>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</si>
  <si>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</si>
  <si>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</si>
  <si>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</si>
  <si>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</si>
  <si>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</si>
  <si>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</si>
  <si>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</si>
  <si>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</si>
  <si>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</si>
  <si>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</si>
  <si>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</si>
  <si>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</si>
  <si>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</si>
  <si>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</si>
  <si>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</si>
  <si>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</si>
  <si>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</si>
  <si>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</si>
  <si>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</si>
  <si>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</si>
  <si>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</si>
  <si>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</si>
  <si>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</si>
  <si>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</si>
  <si>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</si>
  <si>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</si>
  <si>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</si>
  <si>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</si>
  <si>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</si>
  <si>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</si>
  <si>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</si>
  <si>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</si>
  <si>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</si>
  <si>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</si>
  <si>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</si>
  <si>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</si>
  <si>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</si>
  <si>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</si>
  <si>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</si>
  <si>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</si>
  <si>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</si>
  <si>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</si>
  <si>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</si>
  <si>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</si>
  <si>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</si>
  <si>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</si>
  <si>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</si>
  <si>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</si>
  <si>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</si>
  <si>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</si>
  <si>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</si>
  <si>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</si>
  <si>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</si>
  <si>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</si>
  <si>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</si>
  <si>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</si>
  <si>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</si>
  <si>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</si>
  <si>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</si>
  <si>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</si>
  <si>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</si>
  <si>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</si>
  <si>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</si>
  <si>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</si>
  <si>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</si>
  <si>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</si>
  <si>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</si>
  <si>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</si>
  <si>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</si>
  <si>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</si>
  <si>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</si>
  <si>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</si>
  <si>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</si>
  <si>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</si>
  <si>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</si>
  <si>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</si>
  <si>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</si>
  <si>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</si>
  <si>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</si>
  <si>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</si>
  <si>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</si>
  <si>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</si>
  <si>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</si>
  <si>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</si>
  <si>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</si>
  <si>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</si>
  <si>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</si>
  <si>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</si>
  <si>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</si>
  <si>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</si>
  <si>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</si>
  <si>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</si>
  <si>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</si>
  <si>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</si>
  <si>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</si>
  <si>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</si>
  <si>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</si>
  <si>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</si>
  <si>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</si>
  <si>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</si>
  <si>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</si>
  <si>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</si>
  <si>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</si>
  <si>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</si>
  <si>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</si>
  <si>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</si>
  <si>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</si>
  <si>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</si>
  <si>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</si>
  <si>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</si>
  <si>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</si>
  <si>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</si>
  <si>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</si>
  <si>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</si>
  <si>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</si>
  <si>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</si>
  <si>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</si>
  <si>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</si>
  <si>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</si>
  <si>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</si>
  <si>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</si>
  <si>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</si>
  <si>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</si>
  <si>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</si>
  <si>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</si>
  <si>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</si>
  <si>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</si>
  <si>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</si>
  <si>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</si>
  <si>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</si>
  <si>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</si>
  <si>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</si>
  <si>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</si>
  <si>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</si>
  <si>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</si>
  <si>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</si>
  <si>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</si>
  <si>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</si>
  <si>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</si>
  <si>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</si>
  <si>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</si>
  <si>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</si>
  <si>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</si>
  <si>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</si>
  <si>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</si>
  <si>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</si>
  <si>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</si>
  <si>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</si>
  <si>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</si>
  <si>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</si>
  <si>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</si>
  <si>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</si>
  <si>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</si>
  <si>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</si>
  <si>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</si>
  <si>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</si>
  <si>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</si>
  <si>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</si>
  <si>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</si>
  <si>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</si>
  <si>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</si>
  <si>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</si>
  <si>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</si>
  <si>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</si>
  <si>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</si>
  <si>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</si>
  <si>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</si>
  <si>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</si>
  <si>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</si>
  <si>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</si>
  <si>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</si>
  <si>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</si>
  <si>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</si>
  <si>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</si>
  <si>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</si>
  <si>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</si>
  <si>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</si>
  <si>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</si>
  <si>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</si>
  <si>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</si>
  <si>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</si>
  <si>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</si>
  <si>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</si>
  <si>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</si>
  <si>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</si>
  <si>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</si>
  <si>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</si>
  <si>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</si>
  <si>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</si>
  <si>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</si>
  <si>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</si>
  <si>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</si>
  <si>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</si>
  <si>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</si>
  <si>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</si>
  <si>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</si>
  <si>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</si>
  <si>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</si>
  <si>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</si>
  <si>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</si>
  <si>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</si>
  <si>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</si>
  <si>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</si>
  <si>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</si>
  <si>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</si>
  <si>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</si>
  <si>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</si>
  <si>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</si>
  <si>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</si>
  <si>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</si>
  <si>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</si>
  <si>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</si>
  <si>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</si>
  <si>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</si>
  <si>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</si>
  <si>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</si>
  <si>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</si>
  <si>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</si>
  <si>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</si>
  <si>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</si>
  <si>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</si>
  <si>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</si>
  <si>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</si>
  <si>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</si>
  <si>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</si>
  <si>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</si>
  <si>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</si>
  <si>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</si>
  <si>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</si>
  <si>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</si>
  <si>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</si>
  <si>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</si>
  <si>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</si>
  <si>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</si>
  <si>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</si>
  <si>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</si>
  <si>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</si>
  <si>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</si>
  <si>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</si>
  <si>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</si>
  <si>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</si>
  <si>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</si>
  <si>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</si>
  <si>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</si>
  <si>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</si>
  <si>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</si>
  <si>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</si>
  <si>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</si>
  <si>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</si>
  <si>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</si>
  <si>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</si>
  <si>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</si>
  <si>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</si>
  <si>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</si>
  <si>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</si>
  <si>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</si>
  <si>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</si>
  <si>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</si>
  <si>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</si>
  <si>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</si>
  <si>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</si>
  <si>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</si>
  <si>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</si>
  <si>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</si>
  <si>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</si>
  <si>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</si>
  <si>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</si>
  <si>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</si>
  <si>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</si>
  <si>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</si>
  <si>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</si>
  <si>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</si>
  <si>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</si>
  <si>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</si>
  <si>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</si>
  <si>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</si>
  <si>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</si>
  <si>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</si>
  <si>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</si>
  <si>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</si>
  <si>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</si>
  <si>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</si>
  <si>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</si>
  <si>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</si>
  <si>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</si>
  <si>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</si>
  <si>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</si>
  <si>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</si>
  <si>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</si>
  <si>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</si>
  <si>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</si>
  <si>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</si>
  <si>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</si>
  <si>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</si>
  <si>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</si>
  <si>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</si>
  <si>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</si>
  <si>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</si>
  <si>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</si>
  <si>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</si>
  <si>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</si>
  <si>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</si>
  <si>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</si>
  <si>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</si>
  <si>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</si>
  <si>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</si>
  <si>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</si>
  <si>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</si>
  <si>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</si>
  <si>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</si>
  <si>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</si>
  <si>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</si>
  <si>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</si>
  <si>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</si>
  <si>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</si>
  <si>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</si>
  <si>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</si>
  <si>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</si>
  <si>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</si>
  <si>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</si>
  <si>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</si>
  <si>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</si>
  <si>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</si>
  <si>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</si>
  <si>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</si>
  <si>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</si>
  <si>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</si>
  <si>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</si>
  <si>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</si>
  <si>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</si>
  <si>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</si>
  <si>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</si>
  <si>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</si>
  <si>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</si>
  <si>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</si>
  <si>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</si>
  <si>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</si>
  <si>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</si>
  <si>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</si>
  <si>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</si>
  <si>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</si>
  <si>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</si>
  <si>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</si>
  <si>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</si>
  <si>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</si>
  <si>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</si>
  <si>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</si>
  <si>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</si>
  <si>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</si>
  <si>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</si>
  <si>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</si>
  <si>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</si>
  <si>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</si>
  <si>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</si>
  <si>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</si>
  <si>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</si>
  <si>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</si>
  <si>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</si>
  <si>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</si>
  <si>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</si>
  <si>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</si>
  <si>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</si>
  <si>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</si>
  <si>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</si>
  <si>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</si>
  <si>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</si>
  <si>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</si>
  <si>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</si>
  <si>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</si>
  <si>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</si>
  <si>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</si>
  <si>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</si>
  <si>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</si>
  <si>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</si>
  <si>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</si>
  <si>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</si>
  <si>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</si>
  <si>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</si>
  <si>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</si>
  <si>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</si>
  <si>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</si>
  <si>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</si>
  <si>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</si>
  <si>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</si>
  <si>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</si>
  <si>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</si>
  <si>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</si>
  <si>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</si>
  <si>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</si>
  <si>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</si>
  <si>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</si>
  <si>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</si>
  <si>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</si>
  <si>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</si>
  <si>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</si>
  <si>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</si>
  <si>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</si>
  <si>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</si>
  <si>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</si>
  <si>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</si>
  <si>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</si>
  <si>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</si>
  <si>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</si>
  <si>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</si>
  <si>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</si>
  <si>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</si>
  <si>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</si>
  <si>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</si>
  <si>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</si>
  <si>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</si>
  <si>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</si>
  <si>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</si>
  <si>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</si>
  <si>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</si>
  <si>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</si>
  <si>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</si>
  <si>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</si>
  <si>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</si>
  <si>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</si>
  <si>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</si>
  <si>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</si>
  <si>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</si>
  <si>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</si>
  <si>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</si>
  <si>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</si>
  <si>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</si>
  <si>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</si>
  <si>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</si>
  <si>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</si>
  <si>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</si>
  <si>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</si>
  <si>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</si>
  <si>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</si>
  <si>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</si>
  <si>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</si>
  <si>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</si>
  <si>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</si>
  <si>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</si>
  <si>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</si>
  <si>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</si>
  <si>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</si>
  <si>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</si>
  <si>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</si>
  <si>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</si>
  <si>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</si>
  <si>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</si>
  <si>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</si>
  <si>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</si>
  <si>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</si>
  <si>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</si>
  <si>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</si>
  <si>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</si>
  <si>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</si>
  <si>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</si>
  <si>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</si>
  <si>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</si>
  <si>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</si>
  <si>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</si>
  <si>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</si>
  <si>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</si>
  <si>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</si>
  <si>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</si>
  <si>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</si>
  <si>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</si>
  <si>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</si>
  <si>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</si>
  <si>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</si>
  <si>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</si>
  <si>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</si>
  <si>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</si>
  <si>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</si>
  <si>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</si>
  <si>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</si>
  <si>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</si>
  <si>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</si>
  <si>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</si>
  <si>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</si>
  <si>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</si>
  <si>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</si>
  <si>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</si>
  <si>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</si>
  <si>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</si>
  <si>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</si>
  <si>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</si>
  <si>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</si>
  <si>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</si>
  <si>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</si>
  <si>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</si>
  <si>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</si>
  <si>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</si>
  <si>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</si>
  <si>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</si>
  <si>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</si>
  <si>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</si>
  <si>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</si>
  <si>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</si>
  <si>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</si>
  <si>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</si>
  <si>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</si>
  <si>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</si>
  <si>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</si>
  <si>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</si>
  <si>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</si>
  <si>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</si>
  <si>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</si>
  <si>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</si>
  <si>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</si>
  <si>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</si>
  <si>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</si>
  <si>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</si>
  <si>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</si>
  <si>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</si>
  <si>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</si>
  <si>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</si>
  <si>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</si>
  <si>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</si>
  <si>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</si>
  <si>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</si>
  <si>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</si>
  <si>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</si>
  <si>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</si>
  <si>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</si>
  <si>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</si>
  <si>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</si>
  <si>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</si>
  <si>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</si>
  <si>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</si>
  <si>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</si>
  <si>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</si>
  <si>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</si>
  <si>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</si>
  <si>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</si>
  <si>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</si>
  <si>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</si>
  <si>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</si>
  <si>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</si>
  <si>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</si>
  <si>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</si>
  <si>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</si>
  <si>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</si>
  <si>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</si>
  <si>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</si>
  <si>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</si>
  <si>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</si>
  <si>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</si>
  <si>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</si>
  <si>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</si>
  <si>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</si>
  <si>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</si>
  <si>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</si>
  <si>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</si>
  <si>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</si>
  <si>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</si>
  <si>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</si>
  <si>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</si>
  <si>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</si>
  <si>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</si>
  <si>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</si>
  <si>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</si>
  <si>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</si>
  <si>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</si>
  <si>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</si>
  <si>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</si>
  <si>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</si>
  <si>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</si>
  <si>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</si>
  <si>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</si>
  <si>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</si>
  <si>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</si>
  <si>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</si>
  <si>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</si>
  <si>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</si>
  <si>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</si>
  <si>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</si>
  <si>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</si>
  <si>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</si>
  <si>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</si>
  <si>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</si>
  <si>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</si>
  <si>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</si>
  <si>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</si>
  <si>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</si>
  <si>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</si>
  <si>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</si>
  <si>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</si>
  <si>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</si>
  <si>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</si>
  <si>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</si>
  <si>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</si>
  <si>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</si>
  <si>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</si>
  <si>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</si>
  <si>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</si>
  <si>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</si>
  <si>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</si>
  <si>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</si>
  <si>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</si>
  <si>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</si>
  <si>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</si>
  <si>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</si>
  <si>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</si>
  <si>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</si>
  <si>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</si>
  <si>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</si>
  <si>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</si>
  <si>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</si>
  <si>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</si>
  <si>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</si>
  <si>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</si>
  <si>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</si>
  <si>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</si>
  <si>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</si>
  <si>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</si>
  <si>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</si>
  <si>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</si>
  <si>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</si>
  <si>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</si>
  <si>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</si>
  <si>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</si>
  <si>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</si>
  <si>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</si>
  <si>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</si>
  <si>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</si>
  <si>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</si>
  <si>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</si>
  <si>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</si>
  <si>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</si>
  <si>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</si>
  <si>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</si>
  <si>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</si>
  <si>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</si>
  <si>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</si>
  <si>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</si>
  <si>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</si>
  <si>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</si>
  <si>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</si>
  <si>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</si>
  <si>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</si>
  <si>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</si>
  <si>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</si>
  <si>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</si>
  <si>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</si>
  <si>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</si>
  <si>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</si>
  <si>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</si>
  <si>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</si>
  <si>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</si>
  <si>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</si>
  <si>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</si>
  <si>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</si>
  <si>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</si>
  <si>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</si>
  <si>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</si>
  <si>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</si>
  <si>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</si>
  <si>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</si>
  <si>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</si>
  <si>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</si>
  <si>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</si>
  <si>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</si>
  <si>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</si>
  <si>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</si>
  <si>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</si>
  <si>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</si>
  <si>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</si>
  <si>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</si>
  <si>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</si>
  <si>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</si>
  <si>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</si>
  <si>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</si>
  <si>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</si>
  <si>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</si>
  <si>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</si>
  <si>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</si>
  <si>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</si>
  <si>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</si>
  <si>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</si>
  <si>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</si>
  <si>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</si>
  <si>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</si>
  <si>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</si>
  <si>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</si>
  <si>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</si>
  <si>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</si>
  <si>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</si>
  <si>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</si>
  <si>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</si>
  <si>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</si>
  <si>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</si>
  <si>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</si>
  <si>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</si>
  <si>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</si>
  <si>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</si>
  <si>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</si>
  <si>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</si>
  <si>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</si>
  <si>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</si>
  <si>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</si>
  <si>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</si>
  <si>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</si>
  <si>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</si>
  <si>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</si>
  <si>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</si>
  <si>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</si>
  <si>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</si>
  <si>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</si>
  <si>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</si>
  <si>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</si>
  <si>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</si>
  <si>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</si>
  <si>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</si>
  <si>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</si>
  <si>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</si>
  <si>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</si>
  <si>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</si>
  <si>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</si>
  <si>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</si>
  <si>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</si>
  <si>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</si>
  <si>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</si>
  <si>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</si>
  <si>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</si>
  <si>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</si>
  <si>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</si>
  <si>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</si>
  <si>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</si>
  <si>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</si>
  <si>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</si>
  <si>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</si>
  <si>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</si>
  <si>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</si>
  <si>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</si>
  <si>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</si>
  <si>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</si>
  <si>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</si>
  <si>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</si>
  <si>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</si>
  <si>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</si>
  <si>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</si>
  <si>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</si>
  <si>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</si>
  <si>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</si>
  <si>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</si>
  <si>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</si>
  <si>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</si>
  <si>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</si>
  <si>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</si>
  <si>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</si>
  <si>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</si>
  <si>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</si>
  <si>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</si>
  <si>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</si>
  <si>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</si>
  <si>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</si>
  <si>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</si>
  <si>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</si>
  <si>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</si>
  <si>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</si>
  <si>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</si>
  <si>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</si>
  <si>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</si>
  <si>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</si>
  <si>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</si>
  <si>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</si>
  <si>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</si>
  <si>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</si>
  <si>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</si>
  <si>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</si>
  <si>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</si>
  <si>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</si>
  <si>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</si>
  <si>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</si>
  <si>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</si>
  <si>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</si>
  <si>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</si>
  <si>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</si>
  <si>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</si>
  <si>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</si>
  <si>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</si>
  <si>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</si>
  <si>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</si>
  <si>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</si>
  <si>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</si>
  <si>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</si>
  <si>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</si>
  <si>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</si>
  <si>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</si>
  <si>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</si>
  <si>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</si>
  <si>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</si>
  <si>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</si>
  <si>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</si>
  <si>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</si>
  <si>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</si>
  <si>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</si>
  <si>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</si>
  <si>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</si>
  <si>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</si>
  <si>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</si>
  <si>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</si>
  <si>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</si>
  <si>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</si>
  <si>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</si>
  <si>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</si>
  <si>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</si>
  <si>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</si>
  <si>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</si>
  <si>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</si>
  <si>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</si>
  <si>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</si>
  <si>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</si>
  <si>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</si>
  <si>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</si>
  <si>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</si>
  <si>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</si>
  <si>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</si>
  <si>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</si>
  <si>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</si>
  <si>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</si>
  <si>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</si>
  <si>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</si>
  <si>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</si>
  <si>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</si>
  <si>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</si>
  <si>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</si>
  <si>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</si>
  <si>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</si>
  <si>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</si>
  <si>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</si>
  <si>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</si>
  <si>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</si>
  <si>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</si>
  <si>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</si>
  <si>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</si>
  <si>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</si>
  <si>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</si>
  <si>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</si>
  <si>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</si>
  <si>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</si>
  <si>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</si>
  <si>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</si>
  <si>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</si>
  <si>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</si>
  <si>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</si>
  <si>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</si>
  <si>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</si>
  <si>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</si>
  <si>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</si>
  <si>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</si>
  <si>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</si>
  <si>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</si>
  <si>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</si>
  <si>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</si>
  <si>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</si>
  <si>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</si>
  <si>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</si>
  <si>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</si>
  <si>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</si>
  <si>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</si>
  <si>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</si>
  <si>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</si>
  <si>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</si>
  <si>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</si>
  <si>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</si>
  <si>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</si>
  <si>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</si>
  <si>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</si>
  <si>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</si>
  <si>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</si>
  <si>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</si>
  <si>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</si>
  <si>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</si>
  <si>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</si>
  <si>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</si>
  <si>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</si>
  <si>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</si>
  <si>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</si>
  <si>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</si>
  <si>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</si>
  <si>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</si>
  <si>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</si>
  <si>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</si>
  <si>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</si>
  <si>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</si>
  <si>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</si>
  <si>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</si>
  <si>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</si>
  <si>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</si>
  <si>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</si>
  <si>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</si>
  <si>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</si>
  <si>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</si>
  <si>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</si>
  <si>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</si>
  <si>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</si>
  <si>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</si>
  <si>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</si>
  <si>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</si>
  <si>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</si>
  <si>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</si>
  <si>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</si>
  <si>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</si>
  <si>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</si>
  <si>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</si>
  <si>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</si>
  <si>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</si>
  <si>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</si>
  <si>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</si>
  <si>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</si>
  <si>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</si>
  <si>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</si>
  <si>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</si>
  <si>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</si>
  <si>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</si>
  <si>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</si>
  <si>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</si>
  <si>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</si>
  <si>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</si>
  <si>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</si>
  <si>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</si>
  <si>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</si>
  <si>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</si>
  <si>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</si>
  <si>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</si>
  <si>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</si>
  <si>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</si>
  <si>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</si>
  <si>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</si>
  <si>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</si>
  <si>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</si>
  <si>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</si>
  <si>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</si>
  <si>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</si>
  <si>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</si>
  <si>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</si>
  <si>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</si>
  <si>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</si>
  <si>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</si>
  <si>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</si>
  <si>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</si>
  <si>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</si>
  <si>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</si>
  <si>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</si>
  <si>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</si>
  <si>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</si>
  <si>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</si>
  <si>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</si>
  <si>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</si>
  <si>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</si>
  <si>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</si>
  <si>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</si>
  <si>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</si>
  <si>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</si>
  <si>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</si>
  <si>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</si>
  <si>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</si>
  <si>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</si>
  <si>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</si>
  <si>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</si>
  <si>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</si>
  <si>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</si>
  <si>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</si>
  <si>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</si>
  <si>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</si>
  <si>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</si>
  <si>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</si>
  <si>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</si>
  <si>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</si>
  <si>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</si>
  <si>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</si>
  <si>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</si>
  <si>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</si>
  <si>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</si>
  <si>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</si>
  <si>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</si>
  <si>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</si>
  <si>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</si>
  <si>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</si>
  <si>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</si>
  <si>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</si>
  <si>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</si>
  <si>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</si>
  <si>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</si>
  <si>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</si>
  <si>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</si>
  <si>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</si>
  <si>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</si>
  <si>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</si>
  <si>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</si>
  <si>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</si>
  <si>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</si>
  <si>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</si>
  <si>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</si>
  <si>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</si>
  <si>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</si>
  <si>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</si>
  <si>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</si>
  <si>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</si>
  <si>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</si>
  <si>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</si>
  <si>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</si>
  <si>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</si>
  <si>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</si>
  <si>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</si>
  <si>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</si>
  <si>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</si>
  <si>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</si>
  <si>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</si>
  <si>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</si>
  <si>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</si>
  <si>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</si>
  <si>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</si>
  <si>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</si>
  <si>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</si>
  <si>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</si>
  <si>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</si>
  <si>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</si>
  <si>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</si>
  <si>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</si>
  <si>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</si>
  <si>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</si>
  <si>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</si>
  <si>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</si>
  <si>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</si>
  <si>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</si>
  <si>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</si>
  <si>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</si>
  <si>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</si>
  <si>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</si>
  <si>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</si>
  <si>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</si>
  <si>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</si>
  <si>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</si>
  <si>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</si>
  <si>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</si>
  <si>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</si>
  <si>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</si>
  <si>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</si>
  <si>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</si>
  <si>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</si>
  <si>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</si>
  <si>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</si>
  <si>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</si>
  <si>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</si>
  <si>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</si>
  <si>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</si>
  <si>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</si>
  <si>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</si>
  <si>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</si>
  <si>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</si>
  <si>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</si>
  <si>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</si>
  <si>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</si>
  <si>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</si>
  <si>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</si>
  <si>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</si>
  <si>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</si>
  <si>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</si>
  <si>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</si>
  <si>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</si>
  <si>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</si>
  <si>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</si>
  <si>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</si>
  <si>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</si>
  <si>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</si>
  <si>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</si>
  <si>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</si>
  <si>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</si>
  <si>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</si>
  <si>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</si>
  <si>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</si>
  <si>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</si>
  <si>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</si>
  <si>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</si>
  <si>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</si>
  <si>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</si>
  <si>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</si>
  <si>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</si>
  <si>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</si>
  <si>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</si>
  <si>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</si>
  <si>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</si>
  <si>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</si>
  <si>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</si>
  <si>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</si>
  <si>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</si>
  <si>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</si>
  <si>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</si>
  <si>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</si>
  <si>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</si>
  <si>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</si>
  <si>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</si>
  <si>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</si>
  <si>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</si>
  <si>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</si>
  <si>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</si>
  <si>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</si>
  <si>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</si>
  <si>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</si>
  <si>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</si>
  <si>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</si>
  <si>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</si>
  <si>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</si>
  <si>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</si>
  <si>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</si>
  <si>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</si>
  <si>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</si>
  <si>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</si>
  <si>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</si>
  <si>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</si>
  <si>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</si>
  <si>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</si>
  <si>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</si>
  <si>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</si>
  <si>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</si>
  <si>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</si>
  <si>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</si>
  <si>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</si>
  <si>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</si>
  <si>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</si>
  <si>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</si>
  <si>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</si>
  <si>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</si>
  <si>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</si>
  <si>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</si>
  <si>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</si>
  <si>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</si>
  <si>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</si>
  <si>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</si>
  <si>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</si>
  <si>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</si>
  <si>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</si>
  <si>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</si>
  <si>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</si>
  <si>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</si>
  <si>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</si>
  <si>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</si>
  <si>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</si>
  <si>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</si>
  <si>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</si>
  <si>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</si>
  <si>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</si>
  <si>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</si>
  <si>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</si>
  <si>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</si>
  <si>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</si>
  <si>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</si>
  <si>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</si>
  <si>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</si>
  <si>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</si>
  <si>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</si>
  <si>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</si>
  <si>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</si>
  <si>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</si>
  <si>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</si>
  <si>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</si>
  <si>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</si>
  <si>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</si>
  <si>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</si>
  <si>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</si>
  <si>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</si>
  <si>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</si>
  <si>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</si>
  <si>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</si>
  <si>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</si>
  <si>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</si>
  <si>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</si>
  <si>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</si>
  <si>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</si>
  <si>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</si>
  <si>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</si>
  <si>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</si>
  <si>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</si>
  <si>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</si>
  <si>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</si>
  <si>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</si>
  <si>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</si>
  <si>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</si>
  <si>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</si>
  <si>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</si>
  <si>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</si>
  <si>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</si>
  <si>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</si>
  <si>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</si>
  <si>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</si>
  <si>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</si>
  <si>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</si>
  <si>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</si>
  <si>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</si>
  <si>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</si>
  <si>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</si>
  <si>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</si>
  <si>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</si>
  <si>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</si>
  <si>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</si>
  <si>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</si>
  <si>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</si>
  <si>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</si>
  <si>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</si>
  <si>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</si>
  <si>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</si>
  <si>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</si>
  <si>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</si>
  <si>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</si>
  <si>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</si>
  <si>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</si>
  <si>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</si>
  <si>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</si>
  <si>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</si>
  <si>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</si>
  <si>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</si>
  <si>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</si>
  <si>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</si>
  <si>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</si>
  <si>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</si>
  <si>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</si>
  <si>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</si>
  <si>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</si>
  <si>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</si>
  <si>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</si>
  <si>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</si>
  <si>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</si>
  <si>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</si>
  <si>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</si>
  <si>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</si>
  <si>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</si>
  <si>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</si>
  <si>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</si>
  <si>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</si>
  <si>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</si>
  <si>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</si>
  <si>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</si>
  <si>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</si>
  <si>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</si>
  <si>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</si>
  <si>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</si>
  <si>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</si>
  <si>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</si>
  <si>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</si>
  <si>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</si>
  <si>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</si>
  <si>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</si>
  <si>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</si>
  <si>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</si>
  <si>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</si>
  <si>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</si>
  <si>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</si>
  <si>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</si>
  <si>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</si>
  <si>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</si>
  <si>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</si>
  <si>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</si>
  <si>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</si>
  <si>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</si>
  <si>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</si>
  <si>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</si>
  <si>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</si>
  <si>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</si>
  <si>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</si>
  <si>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</si>
  <si>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</si>
  <si>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</si>
  <si>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</si>
  <si>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</si>
  <si>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</si>
  <si>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</si>
  <si>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</si>
  <si>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</si>
  <si>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</si>
  <si>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</si>
  <si>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</si>
  <si>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</si>
  <si>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</si>
  <si>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</si>
  <si>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</si>
  <si>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</si>
  <si>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</si>
  <si>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</si>
  <si>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</si>
  <si>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</si>
  <si>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</si>
  <si>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</si>
  <si>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</si>
  <si>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</si>
  <si>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</si>
  <si>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</si>
  <si>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</si>
  <si>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</si>
  <si>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</si>
  <si>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</si>
  <si>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</si>
  <si>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</si>
  <si>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</si>
  <si>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</si>
  <si>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</si>
  <si>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</si>
  <si>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</si>
  <si>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</si>
  <si>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</si>
  <si>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</si>
  <si>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</si>
  <si>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</si>
  <si>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</si>
  <si>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</si>
  <si>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</si>
  <si>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</si>
  <si>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</si>
  <si>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</si>
  <si>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</si>
  <si>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</si>
  <si>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</si>
  <si>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</si>
  <si>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</si>
  <si>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</si>
  <si>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</si>
  <si>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</si>
  <si>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</si>
  <si>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</si>
  <si>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</si>
  <si>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</si>
  <si>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</si>
  <si>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</si>
  <si>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</si>
  <si>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</si>
  <si>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</si>
  <si>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</si>
  <si>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</si>
  <si>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</si>
  <si>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</si>
  <si>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</si>
  <si>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</si>
  <si>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</si>
  <si>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</si>
  <si>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</si>
  <si>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</si>
  <si>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</si>
  <si>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</si>
  <si>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</si>
  <si>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</si>
  <si>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</si>
  <si>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</si>
  <si>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</si>
  <si>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</si>
  <si>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</si>
  <si>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</si>
  <si>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</si>
  <si>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</si>
  <si>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</si>
  <si>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</si>
  <si>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</si>
  <si>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</si>
  <si>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</si>
  <si>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</si>
  <si>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</si>
  <si>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</si>
  <si>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</si>
  <si>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</si>
  <si>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</si>
  <si>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</si>
  <si>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</si>
  <si>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</si>
  <si>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</si>
  <si>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</si>
  <si>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</si>
  <si>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</si>
  <si>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</si>
  <si>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</si>
  <si>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</si>
  <si>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</si>
  <si>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</si>
  <si>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</si>
  <si>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</si>
  <si>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</si>
  <si>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</si>
  <si>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</si>
  <si>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</si>
  <si>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</si>
  <si>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</si>
  <si>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</si>
  <si>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</si>
  <si>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</si>
  <si>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</si>
  <si>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</si>
  <si>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</si>
  <si>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</si>
  <si>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</si>
  <si>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</si>
  <si>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</si>
  <si>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</si>
  <si>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</si>
  <si>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</si>
  <si>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</si>
  <si>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</si>
  <si>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</si>
  <si>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</si>
  <si>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</si>
  <si>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</si>
  <si>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</si>
  <si>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</si>
  <si>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</si>
  <si>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</si>
  <si>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</si>
  <si>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</si>
  <si>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</si>
  <si>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</si>
  <si>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</si>
  <si>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</si>
  <si>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</si>
  <si>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</si>
  <si>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</si>
  <si>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</si>
  <si>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</si>
  <si>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</si>
  <si>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</si>
  <si>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</si>
  <si>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</si>
  <si>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</si>
  <si>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</si>
  <si>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</si>
  <si>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</si>
  <si>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</si>
  <si>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</si>
  <si>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</si>
  <si>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</si>
  <si>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</si>
  <si>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</si>
  <si>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</si>
  <si>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</si>
  <si>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</si>
  <si>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</si>
  <si>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</si>
  <si>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</si>
  <si>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</si>
  <si>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</si>
  <si>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</si>
  <si>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</si>
  <si>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</si>
  <si>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</si>
  <si>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</si>
  <si>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</si>
  <si>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</si>
  <si>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</si>
  <si>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</si>
  <si>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</si>
  <si>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</si>
  <si>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</si>
  <si>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</si>
  <si>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</si>
  <si>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</si>
  <si>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</si>
  <si>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</si>
  <si>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</si>
  <si>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</si>
  <si>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</si>
  <si>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</si>
  <si>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</si>
  <si>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</si>
  <si>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</si>
  <si>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</si>
  <si>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</si>
  <si>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</si>
  <si>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</si>
  <si>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</si>
  <si>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</si>
  <si>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</si>
  <si>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</si>
  <si>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</si>
  <si>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</si>
  <si>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</si>
  <si>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</si>
  <si>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</si>
  <si>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</si>
  <si>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</si>
  <si>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</si>
  <si>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</si>
  <si>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</si>
  <si>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</si>
  <si>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</si>
  <si>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</si>
  <si>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</si>
  <si>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</si>
  <si>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</si>
  <si>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</si>
  <si>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</si>
  <si>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</si>
  <si>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</si>
  <si>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</si>
  <si>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</si>
  <si>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</si>
  <si>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</si>
  <si>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</si>
  <si>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</si>
  <si>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</si>
  <si>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</si>
  <si>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</si>
  <si>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</si>
  <si>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</si>
  <si>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</si>
  <si>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</si>
  <si>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</si>
  <si>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</si>
  <si>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</si>
  <si>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</si>
  <si>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</si>
  <si>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</si>
  <si>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</si>
  <si>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</si>
  <si>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</si>
  <si>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</si>
  <si>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</si>
  <si>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</si>
  <si>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</si>
  <si>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</si>
  <si>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</si>
  <si>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</si>
  <si>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</si>
  <si>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</si>
  <si>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</si>
  <si>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</si>
  <si>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</si>
  <si>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</si>
  <si>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</si>
  <si>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</si>
  <si>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</si>
  <si>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</si>
  <si>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</si>
  <si>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</si>
  <si>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</si>
  <si>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</si>
  <si>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</si>
  <si>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</si>
  <si>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</si>
  <si>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</si>
  <si>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</si>
  <si>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</si>
  <si>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</si>
  <si>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</si>
  <si>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</si>
  <si>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</si>
  <si>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</si>
  <si>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</si>
  <si>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</si>
  <si>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</si>
  <si>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</si>
  <si>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</si>
  <si>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</si>
  <si>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</si>
  <si>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</si>
  <si>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</si>
  <si>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</si>
  <si>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</si>
  <si>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</si>
  <si>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</si>
  <si>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</si>
  <si>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</si>
  <si>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</si>
  <si>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</si>
  <si>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</si>
  <si>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</si>
  <si>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</si>
  <si>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</si>
  <si>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</si>
  <si>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</si>
  <si>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</si>
  <si>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</si>
  <si>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</si>
  <si>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</si>
  <si>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</si>
  <si>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</si>
  <si>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</si>
  <si>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</si>
  <si>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</si>
  <si>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</si>
  <si>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</si>
  <si>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</si>
  <si>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</si>
  <si>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</si>
  <si>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</si>
  <si>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</si>
  <si>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</si>
  <si>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</si>
  <si>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</si>
  <si>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</si>
  <si>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</si>
  <si>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</si>
  <si>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</si>
  <si>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</si>
  <si>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</si>
  <si>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</si>
  <si>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</si>
  <si>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</si>
  <si>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</si>
  <si>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</si>
  <si>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</si>
  <si>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</si>
  <si>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</si>
  <si>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</si>
  <si>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</si>
  <si>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</si>
  <si>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</si>
  <si>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</si>
  <si>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</si>
  <si>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</si>
  <si>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</si>
  <si>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</si>
  <si>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</si>
  <si>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</si>
  <si>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</si>
  <si>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</si>
  <si>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</si>
  <si>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</si>
  <si>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</si>
  <si>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</si>
  <si>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</si>
  <si>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</si>
  <si>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</si>
  <si>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</si>
  <si>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</si>
  <si>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</si>
  <si>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</si>
  <si>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</si>
  <si>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</si>
  <si>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</si>
  <si>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</si>
  <si>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</si>
  <si>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</si>
  <si>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</si>
  <si>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</si>
  <si>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</si>
  <si>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</si>
  <si>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</si>
  <si>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</si>
  <si>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</si>
  <si>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</si>
  <si>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</si>
  <si>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</si>
  <si>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</si>
  <si>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</si>
  <si>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</si>
  <si>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</si>
  <si>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</si>
  <si>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</si>
  <si>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</si>
  <si>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</si>
  <si>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</si>
  <si>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</si>
  <si>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</si>
  <si>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</si>
  <si>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</si>
  <si>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</si>
  <si>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</si>
  <si>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</si>
  <si>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</si>
  <si>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</si>
  <si>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</si>
  <si>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</si>
  <si>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</si>
  <si>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</si>
  <si>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</si>
  <si>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</si>
  <si>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</si>
  <si>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</si>
  <si>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</si>
  <si>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</si>
  <si>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</si>
  <si>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</si>
  <si>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</si>
  <si>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</si>
  <si>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</si>
  <si>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</si>
  <si>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</si>
  <si>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</si>
  <si>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</si>
  <si>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</si>
  <si>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</si>
  <si>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</si>
  <si>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</si>
  <si>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</si>
  <si>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</si>
  <si>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</si>
  <si>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</si>
  <si>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</si>
  <si>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</si>
  <si>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</si>
  <si>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</si>
  <si>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</si>
  <si>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</si>
  <si>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</si>
  <si>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</si>
  <si>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</si>
  <si>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</si>
  <si>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</si>
  <si>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</si>
  <si>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</si>
  <si>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</si>
  <si>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</si>
  <si>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</si>
  <si>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</si>
  <si>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</si>
  <si>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</si>
  <si>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</si>
  <si>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</si>
  <si>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</si>
  <si>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</si>
  <si>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</si>
  <si>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</si>
  <si>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</si>
  <si>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</si>
  <si>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</si>
  <si>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</si>
  <si>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</si>
  <si>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</si>
  <si>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</si>
  <si>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</si>
  <si>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</si>
  <si>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</si>
  <si>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</si>
  <si>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</si>
  <si>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</si>
  <si>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</si>
  <si>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</si>
  <si>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</si>
  <si>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</si>
  <si>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</si>
  <si>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</si>
  <si>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</si>
  <si>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</si>
  <si>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</si>
  <si>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</si>
  <si>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</si>
  <si>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</si>
  <si>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</si>
  <si>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</si>
  <si>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</si>
  <si>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</si>
  <si>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</si>
  <si>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</si>
  <si>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</si>
  <si>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</si>
  <si>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</si>
  <si>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</si>
  <si>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</si>
  <si>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</si>
  <si>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</si>
  <si>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</si>
  <si>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</si>
  <si>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</si>
  <si>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</si>
  <si>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</si>
  <si>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</si>
  <si>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</si>
  <si>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</si>
  <si>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</si>
  <si>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</si>
  <si>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</si>
  <si>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</si>
  <si>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</si>
  <si>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</si>
  <si>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</si>
  <si>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</si>
  <si>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</si>
  <si>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</si>
  <si>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</si>
  <si>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</si>
  <si>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</si>
  <si>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</si>
  <si>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</si>
  <si>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</si>
  <si>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</si>
  <si>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</si>
  <si>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</si>
  <si>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</si>
  <si>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</si>
  <si>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</si>
  <si>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</si>
  <si>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</si>
  <si>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</si>
  <si>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</si>
  <si>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</si>
  <si>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</si>
  <si>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</si>
  <si>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</si>
  <si>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</si>
  <si>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</si>
  <si>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</si>
  <si>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</si>
  <si>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</si>
  <si>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</si>
  <si>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</si>
  <si>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</si>
  <si>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</si>
  <si>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</si>
  <si>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</si>
  <si>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</si>
  <si>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</si>
  <si>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</si>
  <si>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</si>
  <si>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</si>
  <si>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</si>
  <si>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</si>
  <si>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</si>
  <si>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</si>
  <si>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</si>
  <si>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</si>
  <si>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</si>
  <si>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</si>
  <si>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</si>
  <si>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</si>
  <si>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</si>
  <si>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</si>
  <si>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</si>
  <si>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</si>
  <si>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</si>
  <si>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</si>
  <si>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</si>
  <si>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</si>
  <si>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</si>
  <si>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</si>
  <si>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</si>
  <si>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</si>
  <si>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</si>
  <si>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</si>
  <si>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</si>
  <si>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</si>
  <si>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</si>
  <si>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</si>
  <si>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</si>
  <si>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</si>
  <si>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</si>
  <si>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</si>
  <si>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</si>
  <si>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</si>
  <si>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</si>
  <si>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</si>
  <si>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</si>
  <si>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</si>
  <si>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</si>
  <si>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</si>
  <si>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</si>
  <si>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</si>
  <si>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</si>
  <si>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</si>
  <si>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</si>
  <si>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</si>
  <si>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</si>
  <si>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</si>
  <si>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</si>
  <si>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</si>
  <si>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</si>
  <si>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</si>
  <si>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</si>
  <si>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</si>
  <si>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</si>
  <si>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</si>
  <si>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</si>
  <si>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</si>
  <si>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</si>
  <si>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</si>
  <si>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</si>
  <si>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</si>
  <si>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</si>
  <si>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</si>
  <si>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</si>
  <si>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</si>
  <si>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</si>
  <si>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</si>
  <si>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</si>
  <si>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</si>
  <si>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</si>
  <si>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</si>
  <si>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</si>
  <si>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</si>
  <si>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</si>
  <si>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</si>
  <si>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</si>
  <si>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</si>
  <si>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</si>
  <si>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</si>
  <si>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</si>
  <si>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</si>
  <si>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</si>
  <si>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</si>
  <si>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</si>
  <si>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</si>
  <si>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</si>
  <si>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</si>
  <si>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</si>
  <si>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</si>
  <si>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</si>
  <si>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</si>
  <si>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</si>
  <si>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</si>
  <si>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</si>
  <si>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</si>
  <si>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</si>
  <si>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</si>
  <si>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</si>
  <si>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</si>
  <si>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</si>
  <si>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</si>
  <si>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</si>
  <si>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</si>
  <si>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</si>
  <si>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</si>
  <si>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</si>
  <si>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</si>
  <si>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</si>
  <si>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</si>
  <si>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</si>
  <si>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</si>
  <si>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</si>
  <si>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</si>
  <si>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</si>
  <si>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</si>
  <si>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</si>
  <si>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</si>
  <si>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</si>
  <si>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</si>
  <si>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</si>
  <si>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</si>
  <si>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</si>
  <si>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</si>
  <si>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</si>
  <si>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</si>
  <si>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</si>
  <si>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</si>
  <si>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</si>
  <si>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</si>
  <si>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</si>
  <si>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</si>
  <si>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</si>
  <si>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</si>
  <si>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</si>
  <si>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</si>
  <si>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</si>
  <si>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</si>
  <si>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</si>
  <si>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</si>
  <si>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</si>
  <si>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</si>
  <si>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</si>
  <si>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</si>
  <si>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</si>
  <si>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</si>
  <si>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</si>
  <si>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</si>
  <si>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</si>
  <si>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</si>
  <si>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</si>
  <si>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</si>
  <si>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</si>
  <si>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</si>
  <si>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</si>
  <si>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</si>
  <si>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</si>
  <si>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</si>
  <si>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</si>
  <si>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</si>
  <si>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</si>
  <si>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</si>
  <si>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</si>
  <si>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</si>
  <si>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</si>
  <si>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</si>
  <si>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</si>
  <si>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</si>
  <si>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</si>
  <si>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</si>
  <si>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</si>
  <si>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</si>
  <si>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</si>
  <si>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</si>
  <si>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</si>
  <si>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</si>
  <si>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</si>
  <si>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</si>
  <si>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</si>
  <si>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</si>
  <si>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</si>
  <si>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</si>
  <si>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</si>
  <si>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</si>
  <si>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</si>
  <si>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</si>
  <si>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</si>
  <si>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</si>
  <si>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</si>
  <si>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</si>
  <si>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</si>
  <si>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</si>
  <si>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</si>
  <si>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</si>
  <si>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</si>
  <si>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</si>
  <si>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</si>
  <si>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</si>
  <si>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</si>
  <si>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</si>
  <si>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</si>
  <si>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</si>
  <si>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</si>
  <si>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</si>
  <si>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</si>
  <si>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</si>
  <si>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</si>
  <si>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</si>
  <si>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</si>
  <si>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</si>
  <si>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</si>
  <si>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</si>
  <si>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</si>
  <si>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</si>
  <si>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</si>
  <si>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</si>
  <si>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</si>
  <si>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</si>
  <si>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</si>
  <si>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</si>
  <si>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</si>
  <si>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</si>
  <si>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</si>
  <si>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</si>
  <si>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</si>
  <si>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</si>
  <si>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</si>
  <si>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</si>
  <si>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</si>
  <si>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</si>
  <si>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</si>
  <si>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</si>
  <si>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</si>
  <si>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</si>
  <si>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</si>
  <si>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</si>
  <si>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</si>
  <si>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</si>
  <si>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</si>
  <si>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</si>
  <si>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</si>
  <si>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</si>
  <si>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</si>
  <si>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</si>
  <si>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</si>
  <si>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</si>
  <si>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</si>
  <si>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</si>
  <si>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</si>
  <si>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</si>
  <si>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</si>
  <si>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</si>
  <si>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</si>
  <si>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</si>
  <si>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</si>
  <si>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</si>
  <si>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</si>
  <si>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</si>
  <si>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</si>
  <si>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</si>
  <si>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</si>
  <si>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</si>
  <si>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</si>
  <si>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</si>
  <si>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</si>
  <si>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</si>
  <si>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</si>
  <si>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</si>
  <si>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</si>
  <si>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</si>
  <si>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</si>
  <si>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</si>
  <si>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</si>
  <si>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</si>
  <si>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</si>
  <si>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</si>
  <si>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</si>
  <si>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</si>
  <si>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</si>
  <si>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</si>
  <si>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</si>
  <si>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</si>
  <si>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</si>
  <si>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</si>
  <si>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</si>
  <si>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</si>
  <si>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</si>
  <si>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</si>
  <si>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</si>
  <si>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</si>
  <si>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</si>
  <si>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</si>
  <si>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</si>
  <si>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</si>
  <si>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</si>
  <si>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</si>
  <si>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</si>
  <si>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</si>
  <si>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</si>
  <si>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</si>
  <si>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</si>
  <si>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</si>
  <si>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</si>
  <si>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</si>
  <si>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</si>
  <si>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</si>
  <si>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</si>
  <si>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</si>
  <si>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</si>
  <si>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</si>
  <si>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</si>
  <si>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</si>
  <si>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</si>
  <si>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</si>
  <si>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</si>
  <si>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</si>
  <si>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</si>
  <si>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</si>
  <si>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</si>
  <si>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</si>
  <si>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</si>
  <si>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</si>
  <si>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</si>
  <si>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</si>
  <si>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</si>
  <si>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</si>
  <si>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</si>
  <si>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</si>
  <si>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</si>
  <si>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</si>
  <si>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</si>
  <si>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</si>
  <si>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</si>
  <si>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</si>
  <si>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</si>
  <si>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</si>
  <si>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</si>
  <si>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</si>
  <si>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</si>
  <si>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</si>
  <si>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</si>
  <si>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</si>
  <si>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</si>
  <si>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</si>
  <si>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</si>
  <si>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</si>
  <si>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</si>
  <si>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</si>
  <si>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</si>
  <si>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</si>
  <si>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</si>
  <si>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</si>
  <si>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</si>
  <si>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</si>
  <si>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</si>
  <si>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</si>
  <si>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</si>
  <si>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</si>
  <si>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</si>
  <si>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</si>
  <si>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</si>
  <si>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</si>
  <si>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</si>
  <si>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</si>
  <si>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</si>
  <si>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</si>
  <si>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</si>
  <si>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</si>
  <si>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</si>
  <si>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</si>
  <si>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</si>
  <si>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</si>
  <si>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</si>
  <si>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</si>
  <si>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</si>
  <si>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</si>
  <si>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</si>
  <si>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</si>
  <si>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</si>
  <si>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</si>
  <si>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</si>
  <si>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</si>
  <si>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</si>
  <si>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</si>
  <si>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</si>
  <si>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</si>
  <si>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</si>
  <si>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</si>
  <si>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</si>
  <si>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</si>
  <si>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</si>
  <si>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</si>
  <si>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</si>
  <si>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</si>
  <si>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</si>
  <si>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</si>
  <si>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</si>
  <si>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</si>
  <si>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</si>
  <si>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</si>
  <si>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</si>
  <si>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</si>
  <si>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</si>
  <si>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</si>
  <si>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</si>
  <si>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</si>
  <si>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</si>
  <si>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</si>
  <si>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</si>
  <si>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</si>
  <si>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</si>
  <si>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</si>
  <si>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</si>
  <si>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</si>
  <si>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</si>
  <si>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</si>
  <si>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</si>
  <si>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</si>
  <si>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</si>
  <si>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</si>
  <si>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</si>
  <si>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</si>
  <si>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</si>
  <si>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</si>
  <si>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</si>
  <si>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</si>
  <si>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</si>
  <si>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</si>
  <si>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</si>
  <si>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</si>
  <si>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</si>
  <si>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</si>
  <si>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</si>
  <si>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</si>
  <si>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</si>
  <si>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</si>
  <si>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</si>
  <si>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</si>
  <si>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</si>
  <si>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</si>
  <si>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</si>
  <si>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</si>
  <si>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</si>
  <si>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</si>
  <si>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</si>
  <si>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</si>
  <si>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</si>
  <si>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</si>
  <si>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</si>
  <si>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</si>
  <si>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</si>
  <si>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</si>
  <si>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</si>
  <si>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</si>
  <si>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</si>
  <si>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</si>
  <si>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</si>
  <si>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</si>
  <si>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</si>
  <si>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</si>
  <si>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</si>
  <si>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</si>
  <si>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</si>
  <si>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</si>
  <si>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</si>
  <si>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</si>
  <si>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</si>
  <si>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</si>
  <si>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</si>
  <si>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</si>
  <si>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</si>
  <si>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</si>
  <si>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</si>
  <si>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</si>
  <si>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</si>
  <si>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</si>
  <si>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</si>
  <si>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</si>
  <si>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</si>
  <si>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</si>
  <si>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</si>
  <si>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</si>
  <si>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</si>
  <si>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</si>
  <si>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</si>
  <si>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</si>
  <si>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</si>
  <si>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</si>
  <si>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</si>
  <si>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</si>
  <si>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</si>
  <si>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</si>
  <si>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</si>
  <si>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</si>
  <si>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</si>
  <si>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</si>
  <si>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</si>
  <si>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</si>
  <si>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</si>
  <si>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</si>
  <si>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</si>
  <si>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</si>
  <si>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</si>
  <si>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</si>
  <si>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</si>
  <si>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</si>
  <si>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</si>
  <si>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</si>
  <si>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</si>
  <si>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</si>
  <si>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</si>
  <si>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</si>
  <si>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</si>
  <si>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</si>
  <si>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</si>
  <si>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</si>
  <si>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</si>
  <si>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</si>
  <si>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</si>
  <si>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</si>
  <si>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</si>
  <si>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</si>
  <si>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</si>
  <si>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</si>
  <si>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</si>
  <si>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</si>
  <si>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</si>
  <si>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</si>
  <si>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</si>
  <si>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</si>
  <si>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</si>
  <si>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</si>
  <si>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</si>
  <si>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</si>
  <si>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</si>
  <si>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</si>
  <si>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</si>
  <si>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</si>
  <si>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</si>
  <si>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</si>
  <si>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</si>
  <si>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</si>
  <si>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</si>
  <si>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</si>
  <si>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</si>
  <si>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</si>
  <si>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</si>
  <si>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</si>
  <si>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</si>
  <si>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</si>
  <si>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</si>
  <si>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</si>
  <si>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</si>
  <si>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</si>
  <si>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</si>
  <si>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</si>
  <si>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</si>
  <si>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</si>
  <si>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</si>
  <si>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</si>
  <si>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</si>
  <si>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</si>
  <si>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</si>
  <si>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</si>
  <si>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</si>
  <si>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</si>
  <si>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</si>
  <si>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</si>
  <si>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</si>
  <si>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</si>
  <si>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</si>
  <si>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</si>
  <si>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</si>
  <si>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</si>
  <si>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</si>
  <si>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</si>
  <si>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</si>
  <si>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</si>
  <si>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</si>
  <si>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</si>
  <si>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</si>
  <si>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</si>
  <si>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</si>
  <si>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</si>
  <si>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</si>
  <si>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</si>
  <si>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</si>
  <si>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</si>
  <si>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</si>
  <si>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</si>
  <si>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</si>
  <si>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</si>
  <si>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</si>
  <si>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</si>
  <si>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</si>
  <si>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</si>
  <si>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</si>
  <si>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</si>
  <si>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</si>
  <si>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</si>
  <si>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</si>
  <si>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</si>
  <si>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</si>
  <si>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</si>
  <si>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</si>
  <si>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</si>
  <si>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</si>
  <si>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</si>
  <si>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</si>
  <si>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</si>
  <si>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</si>
  <si>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</si>
  <si>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</si>
  <si>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</si>
  <si>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</si>
  <si>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</si>
  <si>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</si>
  <si>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</si>
  <si>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</si>
  <si>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</si>
  <si>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</si>
  <si>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</si>
  <si>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</si>
  <si>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</si>
  <si>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</si>
  <si>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</si>
  <si>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</si>
  <si>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</si>
  <si>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</si>
  <si>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</si>
  <si>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</si>
  <si>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</si>
  <si>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</si>
  <si>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</si>
  <si>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</si>
  <si>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</si>
  <si>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</si>
  <si>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</si>
  <si>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</si>
  <si>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</si>
  <si>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</si>
  <si>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</si>
  <si>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</si>
  <si>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</si>
  <si>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</si>
  <si>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</si>
  <si>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</si>
  <si>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</si>
  <si>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</si>
  <si>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</si>
  <si>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</si>
  <si>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</si>
  <si>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</si>
  <si>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</si>
  <si>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</si>
  <si>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</si>
  <si>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</si>
  <si>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</si>
  <si>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</si>
  <si>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</si>
  <si>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</si>
  <si>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</si>
  <si>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</si>
  <si>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</si>
  <si>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</si>
  <si>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</si>
  <si>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</si>
  <si>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</si>
  <si>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</si>
  <si>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</si>
  <si>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</si>
  <si>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</si>
  <si>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</si>
  <si>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</si>
  <si>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</si>
  <si>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</si>
  <si>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</si>
  <si>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</si>
  <si>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</si>
  <si>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</si>
  <si>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</si>
  <si>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</si>
  <si>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</si>
  <si>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</si>
  <si>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</si>
  <si>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</si>
  <si>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</si>
  <si>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</si>
  <si>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</si>
  <si>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</si>
  <si>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</si>
  <si>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</si>
  <si>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</si>
  <si>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</si>
  <si>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</si>
  <si>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</si>
  <si>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</si>
  <si>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</si>
  <si>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</si>
  <si>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</si>
  <si>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</si>
  <si>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</si>
  <si>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</si>
  <si>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</si>
  <si>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</si>
  <si>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</si>
  <si>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</si>
  <si>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</si>
  <si>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</si>
  <si>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</si>
  <si>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</si>
  <si>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</si>
  <si>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</si>
  <si>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</si>
  <si>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</si>
  <si>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</si>
  <si>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</si>
  <si>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</si>
  <si>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</si>
  <si>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</si>
  <si>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</si>
  <si>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</si>
  <si>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</si>
  <si>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</si>
  <si>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</si>
  <si>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</si>
  <si>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</si>
  <si>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</si>
  <si>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</si>
  <si>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</si>
  <si>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</si>
  <si>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</si>
  <si>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</si>
  <si>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</si>
  <si>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</si>
  <si>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</si>
  <si>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</si>
  <si>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</si>
  <si>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</si>
  <si>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</si>
  <si>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</si>
  <si>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</si>
  <si>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</si>
  <si>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</si>
  <si>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</si>
  <si>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</si>
  <si>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</si>
  <si>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</si>
  <si>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</si>
  <si>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</si>
  <si>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</si>
  <si>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</si>
  <si>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</si>
  <si>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</si>
  <si>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</si>
  <si>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</si>
  <si>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</si>
  <si>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</si>
  <si>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</si>
  <si>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</si>
  <si>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</si>
  <si>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</si>
  <si>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</si>
  <si>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</si>
  <si>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</si>
  <si>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</si>
  <si>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</si>
  <si>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</si>
  <si>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</si>
  <si>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</si>
  <si>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</si>
  <si>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</si>
  <si>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</si>
  <si>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</si>
  <si>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</si>
  <si>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</si>
  <si>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</si>
  <si>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</si>
  <si>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</si>
  <si>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</si>
  <si>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</si>
  <si>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</si>
  <si>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</si>
  <si>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</si>
  <si>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</si>
  <si>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</si>
  <si>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</si>
  <si>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</si>
  <si>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</si>
  <si>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</si>
  <si>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</si>
  <si>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</si>
  <si>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</si>
  <si>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</si>
  <si>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</si>
  <si>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</si>
  <si>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</si>
  <si>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</si>
  <si>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</si>
  <si>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</si>
  <si>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</si>
  <si>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</si>
  <si>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</si>
  <si>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</si>
  <si>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</si>
  <si>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</si>
  <si>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</si>
  <si>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</si>
  <si>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</si>
  <si>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</si>
  <si>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</si>
  <si>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</si>
  <si>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</si>
  <si>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</si>
  <si>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</si>
  <si>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</si>
  <si>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</si>
  <si>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</si>
  <si>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</si>
  <si>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</si>
  <si>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</si>
  <si>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</si>
  <si>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</si>
  <si>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</si>
  <si>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</si>
  <si>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</si>
  <si>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</si>
  <si>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</si>
  <si>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</si>
  <si>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</si>
  <si>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</si>
  <si>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</si>
  <si>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</si>
  <si>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</si>
  <si>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</si>
  <si>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</si>
  <si>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</si>
  <si>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</si>
  <si>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</si>
  <si>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</si>
  <si>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</si>
  <si>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</si>
  <si>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</si>
  <si>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</si>
  <si>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</si>
  <si>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</si>
  <si>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</si>
  <si>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</si>
  <si>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</si>
  <si>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</si>
  <si>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</si>
  <si>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</si>
  <si>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</si>
  <si>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</si>
  <si>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</si>
  <si>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</si>
  <si>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</si>
  <si>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</si>
  <si>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</si>
  <si>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</si>
  <si>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</si>
  <si>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</si>
  <si>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</si>
  <si>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</si>
  <si>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</si>
  <si>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</si>
  <si>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</si>
  <si>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</si>
  <si>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</si>
  <si>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</si>
  <si>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</si>
  <si>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</si>
  <si>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</si>
  <si>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</si>
  <si>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</si>
  <si>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</si>
  <si>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</si>
  <si>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</si>
  <si>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</si>
  <si>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</si>
  <si>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</si>
  <si>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</si>
  <si>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</si>
  <si>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</si>
  <si>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</si>
  <si>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</si>
  <si>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</si>
  <si>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</si>
  <si>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</si>
  <si>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</si>
  <si>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</si>
  <si>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</si>
  <si>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</si>
  <si>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</si>
  <si>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</si>
  <si>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</si>
  <si>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</si>
  <si>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</si>
  <si>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</si>
  <si>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</si>
  <si>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</si>
  <si>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</si>
  <si>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</si>
  <si>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</si>
  <si>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</si>
  <si>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</si>
  <si>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</si>
  <si>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</si>
  <si>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</si>
  <si>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</si>
  <si>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</si>
  <si>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</si>
  <si>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</si>
  <si>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</si>
  <si>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</si>
  <si>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</si>
  <si>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</si>
  <si>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</si>
  <si>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</si>
  <si>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</si>
  <si>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</si>
  <si>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</si>
  <si>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</si>
  <si>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</si>
  <si>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</si>
  <si>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</si>
  <si>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</si>
  <si>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</si>
  <si>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</si>
  <si>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</si>
  <si>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</si>
  <si>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</si>
  <si>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</si>
  <si>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</si>
  <si>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</si>
  <si>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</si>
  <si>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</si>
  <si>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</si>
  <si>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</si>
  <si>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</si>
  <si>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</si>
  <si>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</si>
  <si>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</si>
  <si>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</si>
  <si>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</si>
  <si>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</si>
  <si>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</si>
  <si>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</si>
  <si>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</si>
  <si>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</si>
  <si>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</si>
  <si>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</si>
  <si>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</si>
  <si>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</si>
  <si>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</si>
  <si>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</si>
  <si>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</si>
  <si>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</si>
  <si>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</si>
  <si>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</si>
  <si>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</si>
  <si>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</si>
  <si>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</si>
  <si>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</si>
  <si>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</si>
  <si>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</si>
  <si>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</si>
  <si>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</si>
  <si>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</si>
  <si>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</si>
  <si>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</si>
  <si>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</si>
  <si>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</si>
  <si>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</si>
  <si>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</si>
  <si>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</si>
  <si>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</si>
  <si>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</si>
  <si>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</si>
  <si>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</si>
  <si>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</si>
  <si>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</si>
  <si>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</si>
  <si>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</si>
  <si>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</si>
  <si>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</si>
  <si>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</si>
  <si>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</si>
  <si>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</si>
  <si>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</si>
  <si>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</si>
  <si>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</si>
  <si>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</si>
  <si>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</si>
  <si>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</si>
  <si>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</si>
  <si>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</si>
  <si>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</si>
  <si>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</si>
  <si>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</si>
  <si>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</si>
  <si>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</si>
  <si>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</si>
  <si>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</si>
  <si>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</si>
  <si>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</si>
  <si>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</si>
  <si>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</si>
  <si>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</si>
  <si>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</si>
  <si>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</si>
  <si>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</si>
  <si>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</si>
  <si>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</si>
  <si>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</si>
  <si>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</si>
  <si>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</si>
  <si>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</si>
  <si>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</si>
  <si>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</si>
  <si>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</si>
  <si>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</si>
  <si>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</si>
  <si>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</si>
  <si>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</si>
  <si>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</si>
  <si>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</si>
  <si>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</si>
  <si>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</si>
  <si>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</si>
  <si>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</si>
  <si>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</si>
  <si>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</si>
  <si>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</si>
  <si>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</si>
  <si>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</si>
  <si>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</si>
  <si>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</si>
  <si>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</si>
  <si>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</si>
  <si>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</si>
  <si>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</si>
  <si>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</si>
  <si>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</si>
  <si>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</si>
  <si>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</si>
  <si>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</si>
  <si>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</si>
  <si>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</si>
  <si>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</si>
  <si>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</si>
  <si>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</si>
  <si>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</si>
  <si>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</si>
  <si>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</si>
  <si>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</si>
  <si>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</si>
  <si>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</si>
  <si>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</si>
  <si>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</si>
  <si>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</si>
  <si>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</si>
  <si>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</si>
  <si>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</si>
  <si>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</si>
  <si>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</si>
  <si>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</si>
  <si>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</si>
  <si>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</si>
  <si>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</si>
  <si>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</si>
  <si>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</si>
  <si>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</si>
  <si>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</si>
  <si>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</si>
  <si>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</si>
  <si>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</si>
  <si>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</si>
  <si>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</si>
  <si>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</si>
  <si>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</si>
  <si>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</si>
  <si>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</si>
  <si>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</si>
  <si>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</si>
  <si>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</si>
  <si>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</si>
  <si>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</si>
  <si>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</si>
  <si>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</si>
  <si>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</si>
  <si>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</si>
  <si>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</si>
  <si>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</si>
  <si>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</si>
  <si>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</si>
  <si>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</si>
  <si>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</si>
  <si>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</si>
  <si>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</si>
  <si>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</si>
  <si>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</si>
  <si>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</si>
  <si>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</si>
  <si>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</si>
  <si>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</si>
  <si>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</si>
  <si>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</si>
  <si>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</si>
  <si>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</si>
  <si>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</si>
  <si>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</si>
  <si>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</si>
  <si>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</si>
  <si>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</si>
  <si>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</si>
  <si>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</si>
  <si>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</si>
  <si>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</si>
  <si>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</si>
  <si>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</si>
  <si>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</si>
  <si>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</si>
  <si>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</si>
  <si>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</si>
  <si>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</si>
  <si>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</si>
  <si>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</si>
  <si>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</si>
  <si>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</si>
  <si>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</si>
  <si>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</si>
  <si>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</si>
  <si>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</si>
  <si>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</si>
  <si>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</si>
  <si>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</si>
  <si>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</si>
  <si>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</si>
  <si>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</si>
  <si>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</si>
  <si>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</si>
  <si>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</si>
  <si>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</si>
  <si>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</si>
  <si>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</si>
  <si>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</si>
  <si>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</si>
  <si>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</si>
  <si>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</si>
  <si>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</si>
  <si>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</si>
  <si>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</si>
  <si>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</si>
  <si>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</si>
  <si>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</si>
  <si>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</si>
  <si>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</si>
  <si>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</si>
  <si>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</si>
  <si>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</si>
  <si>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</si>
  <si>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</si>
  <si>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</si>
  <si>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</si>
  <si>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</si>
  <si>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</si>
  <si>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</si>
  <si>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</si>
  <si>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</si>
  <si>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</si>
  <si>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</si>
  <si>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</si>
  <si>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</si>
  <si>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</si>
  <si>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</si>
  <si>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</si>
  <si>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</si>
  <si>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</si>
  <si>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</si>
  <si>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</si>
  <si>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</si>
  <si>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</si>
  <si>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</si>
  <si>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</si>
  <si>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</si>
  <si>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</si>
  <si>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</si>
  <si>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</si>
  <si>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</si>
  <si>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</si>
  <si>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</si>
  <si>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</si>
  <si>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</si>
  <si>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</si>
  <si>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</si>
  <si>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</si>
  <si>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</si>
  <si>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</si>
  <si>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</si>
  <si>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</si>
  <si>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</si>
  <si>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</si>
  <si>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</si>
  <si>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</si>
  <si>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</si>
  <si>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</si>
  <si>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</si>
  <si>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</si>
  <si>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</si>
  <si>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</si>
  <si>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</si>
  <si>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</si>
  <si>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</si>
  <si>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</si>
  <si>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</si>
  <si>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</si>
  <si>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</si>
  <si>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</si>
  <si>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</si>
  <si>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</si>
  <si>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</si>
  <si>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</si>
  <si>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</si>
  <si>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</si>
  <si>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</si>
  <si>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</si>
  <si>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</si>
  <si>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</si>
  <si>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</si>
  <si>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</si>
  <si>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</si>
  <si>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</si>
  <si>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</si>
  <si>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</si>
  <si>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</si>
  <si>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</si>
  <si>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</si>
  <si>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</si>
  <si>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</si>
  <si>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</si>
  <si>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</si>
  <si>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</si>
  <si>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</si>
  <si>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</si>
  <si>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</si>
  <si>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</si>
  <si>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</si>
  <si>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</si>
  <si>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</si>
  <si>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</si>
  <si>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</si>
  <si>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</si>
  <si>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</si>
  <si>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</si>
  <si>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</si>
  <si>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</si>
  <si>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</si>
  <si>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</si>
  <si>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</si>
  <si>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</si>
  <si>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</si>
  <si>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</si>
  <si>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</si>
  <si>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</si>
  <si>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</si>
  <si>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</si>
  <si>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</si>
  <si>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</si>
  <si>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</si>
  <si>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</si>
  <si>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</si>
  <si>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</si>
  <si>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</si>
  <si>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</si>
  <si>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</si>
  <si>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</si>
  <si>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</si>
  <si>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</si>
  <si>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</si>
  <si>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</si>
  <si>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</si>
  <si>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</si>
  <si>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</si>
  <si>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</si>
  <si>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</si>
  <si>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</si>
  <si>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</si>
  <si>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</si>
  <si>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</si>
  <si>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</si>
  <si>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</si>
  <si>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</si>
  <si>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</si>
  <si>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</si>
  <si>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</si>
  <si>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</si>
  <si>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</si>
  <si>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</si>
  <si>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</si>
  <si>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</si>
  <si>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</si>
  <si>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</si>
  <si>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</si>
  <si>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</si>
  <si>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</si>
  <si>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</si>
  <si>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</si>
  <si>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</si>
  <si>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</si>
  <si>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</si>
  <si>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</si>
  <si>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</si>
  <si>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</si>
  <si>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</si>
  <si>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</si>
  <si>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</si>
  <si>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</si>
  <si>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</si>
  <si>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</si>
  <si>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</si>
  <si>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</si>
  <si>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</si>
  <si>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</si>
  <si>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</si>
  <si>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</si>
  <si>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</si>
  <si>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</si>
  <si>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</si>
  <si>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</si>
  <si>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</si>
  <si>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</si>
  <si>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</si>
  <si>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</si>
  <si>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</si>
  <si>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</si>
  <si>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</si>
  <si>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</si>
  <si>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</si>
  <si>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</si>
  <si>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</si>
  <si>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</si>
  <si>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</si>
  <si>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</si>
  <si>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</si>
  <si>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</si>
  <si>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</si>
  <si>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</si>
  <si>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</si>
  <si>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</si>
  <si>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</si>
  <si>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</si>
  <si>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</si>
  <si>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</si>
  <si>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</si>
  <si>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</si>
  <si>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</si>
  <si>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</si>
  <si>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</si>
  <si>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</si>
  <si>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</si>
  <si>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</si>
  <si>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</si>
  <si>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</si>
  <si>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</si>
  <si>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</si>
  <si>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</si>
  <si>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</si>
  <si>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</si>
  <si>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</si>
  <si>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</si>
  <si>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</si>
  <si>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</si>
  <si>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</si>
  <si>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</si>
  <si>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</si>
  <si>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</si>
  <si>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</si>
  <si>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</si>
  <si>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</si>
  <si>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</si>
  <si>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</si>
  <si>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</si>
  <si>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</si>
  <si>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</si>
  <si>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</si>
  <si>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</si>
  <si>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</si>
  <si>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</si>
  <si>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</si>
  <si>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</si>
  <si>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</si>
  <si>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</si>
  <si>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</si>
  <si>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</si>
  <si>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</si>
  <si>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</si>
  <si>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</si>
  <si>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</si>
  <si>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</si>
  <si>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</si>
  <si>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</si>
  <si>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</si>
  <si>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</si>
  <si>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</si>
  <si>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</si>
  <si>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</si>
  <si>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</si>
  <si>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</si>
  <si>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</si>
  <si>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</si>
  <si>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</si>
  <si>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</si>
  <si>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</si>
  <si>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</si>
  <si>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</si>
  <si>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</si>
  <si>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</si>
  <si>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</si>
  <si>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</si>
  <si>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</si>
  <si>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</si>
  <si>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</si>
  <si>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</si>
  <si>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</si>
  <si>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</si>
  <si>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</si>
  <si>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</si>
  <si>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</si>
  <si>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</si>
  <si>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</si>
  <si>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</si>
  <si>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</si>
  <si>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</si>
  <si>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</si>
  <si>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</si>
  <si>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</si>
  <si>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</si>
  <si>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</si>
  <si>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</si>
  <si>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</si>
  <si>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</si>
  <si>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</si>
  <si>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</si>
  <si>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</si>
  <si>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</si>
  <si>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</si>
  <si>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</si>
  <si>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</si>
  <si>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</si>
  <si>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</si>
  <si>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</si>
  <si>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</si>
  <si>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</si>
  <si>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</si>
  <si>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</si>
  <si>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</si>
  <si>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</si>
  <si>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</si>
  <si>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</si>
  <si>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</si>
  <si>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</si>
  <si>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</si>
  <si>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</si>
  <si>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</si>
  <si>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</si>
  <si>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</si>
  <si>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</si>
  <si>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</si>
  <si>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</si>
  <si>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</si>
  <si>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</si>
  <si>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</si>
  <si>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</si>
  <si>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</si>
  <si>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</si>
  <si>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</si>
  <si>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</si>
  <si>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</si>
  <si>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</si>
  <si>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</si>
  <si>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</si>
  <si>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</si>
  <si>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</si>
  <si>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</si>
  <si>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</si>
  <si>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</si>
  <si>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</si>
  <si>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</si>
  <si>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</si>
  <si>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</si>
  <si>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</si>
  <si>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</si>
  <si>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</si>
  <si>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</si>
  <si>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</si>
  <si>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</si>
  <si>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</si>
  <si>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</si>
  <si>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</si>
  <si>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</si>
  <si>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</si>
  <si>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</si>
  <si>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</si>
  <si>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</si>
  <si>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</si>
  <si>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</si>
  <si>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</si>
  <si>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</si>
  <si>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</si>
  <si>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</si>
  <si>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</si>
  <si>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</si>
  <si>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</si>
  <si>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</si>
  <si>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</si>
  <si>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</si>
  <si>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</si>
  <si>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</si>
  <si>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</si>
  <si>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</si>
  <si>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</si>
  <si>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</si>
  <si>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</si>
  <si>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</si>
  <si>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</si>
  <si>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</si>
  <si>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</si>
  <si>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</si>
  <si>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</si>
  <si>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</si>
  <si>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</si>
  <si>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</si>
  <si>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</si>
  <si>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</si>
  <si>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</si>
  <si>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</si>
  <si>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</si>
  <si>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</si>
  <si>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</si>
  <si>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</si>
  <si>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</si>
  <si>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</si>
  <si>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</si>
  <si>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</si>
  <si>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</si>
  <si>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</si>
  <si>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</si>
  <si>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</si>
  <si>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</si>
  <si>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</si>
  <si>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</si>
  <si>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</si>
  <si>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</si>
  <si>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</si>
  <si>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</si>
  <si>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</si>
  <si>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</si>
  <si>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</si>
  <si>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</si>
  <si>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</si>
  <si>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</si>
  <si>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</si>
  <si>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</si>
  <si>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</si>
  <si>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</si>
  <si>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</si>
  <si>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</si>
  <si>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</si>
  <si>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</si>
  <si>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</si>
  <si>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</si>
  <si>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</si>
  <si>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</si>
  <si>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</si>
  <si>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</si>
  <si>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</si>
  <si>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</si>
  <si>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</si>
  <si>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</si>
  <si>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</si>
  <si>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</si>
  <si>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</si>
  <si>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</si>
  <si>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</si>
  <si>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</si>
  <si>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</si>
  <si>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</si>
  <si>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</si>
  <si>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</si>
  <si>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</si>
  <si>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</si>
  <si>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</si>
  <si>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</si>
  <si>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</si>
  <si>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</si>
  <si>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</si>
  <si>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</si>
  <si>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</si>
  <si>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</si>
  <si>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</si>
  <si>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</si>
  <si>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</si>
  <si>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</si>
  <si>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</si>
  <si>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</si>
  <si>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</si>
  <si>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</si>
  <si>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</si>
  <si>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</si>
  <si>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</si>
  <si>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</si>
  <si>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</si>
  <si>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</si>
  <si>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</si>
  <si>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</si>
  <si>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</si>
  <si>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</si>
  <si>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</si>
  <si>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</si>
  <si>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</si>
  <si>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</si>
  <si>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</si>
  <si>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</si>
  <si>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</si>
  <si>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</si>
  <si>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</si>
  <si>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</si>
  <si>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</si>
  <si>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</si>
  <si>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</si>
  <si>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</si>
  <si>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</si>
  <si>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</si>
  <si>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</si>
  <si>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</si>
  <si>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</si>
  <si>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</si>
  <si>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</si>
  <si>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</si>
  <si>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</si>
  <si>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</si>
  <si>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</si>
  <si>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</si>
  <si>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</si>
  <si>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</si>
  <si>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</si>
  <si>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</si>
  <si>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</si>
  <si>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</si>
  <si>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</si>
  <si>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</si>
  <si>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</si>
  <si>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</si>
  <si>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</si>
  <si>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</si>
  <si>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</si>
  <si>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</si>
  <si>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</si>
  <si>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</si>
  <si>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</si>
  <si>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</si>
  <si>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</si>
  <si>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</si>
  <si>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</si>
  <si>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</si>
  <si>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</si>
  <si>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</si>
  <si>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</si>
  <si>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</si>
  <si>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</si>
  <si>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</si>
  <si>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</si>
  <si>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</si>
  <si>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</si>
  <si>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</si>
  <si>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</si>
  <si>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</si>
  <si>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</si>
  <si>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</si>
  <si>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</si>
  <si>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</si>
  <si>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</si>
  <si>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</si>
  <si>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</si>
  <si>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</si>
  <si>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</si>
  <si>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</si>
  <si>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</si>
  <si>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</si>
  <si>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</si>
  <si>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</si>
  <si>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</si>
  <si>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</si>
  <si>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</si>
  <si>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</si>
  <si>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</si>
  <si>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</si>
  <si>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</si>
  <si>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</si>
  <si>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</si>
  <si>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</si>
  <si>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</si>
  <si>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</si>
  <si>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</si>
  <si>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</si>
  <si>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</si>
  <si>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</si>
  <si>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</si>
  <si>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</si>
  <si>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</si>
  <si>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</si>
  <si>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</si>
  <si>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</si>
  <si>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</si>
  <si>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</si>
  <si>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</si>
  <si>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</si>
  <si>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</si>
  <si>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</si>
  <si>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</si>
  <si>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</si>
  <si>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</si>
  <si>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</si>
  <si>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</si>
  <si>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</si>
  <si>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</si>
  <si>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</si>
  <si>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</si>
  <si>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</si>
  <si>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</si>
  <si>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</si>
  <si>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</si>
  <si>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</si>
  <si>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</si>
  <si>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</si>
  <si>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</si>
  <si>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</si>
  <si>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</si>
  <si>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</si>
  <si>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</si>
  <si>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</si>
  <si>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</si>
  <si>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</si>
  <si>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</si>
  <si>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</si>
  <si>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</si>
  <si>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</si>
  <si>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</si>
  <si>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</si>
  <si>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</si>
  <si>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</si>
  <si>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</si>
  <si>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</si>
  <si>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</si>
  <si>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</si>
  <si>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</si>
  <si>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</si>
  <si>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</si>
  <si>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</si>
  <si>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</si>
  <si>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</si>
  <si>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</si>
  <si>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</si>
  <si>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</si>
  <si>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</si>
  <si>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</si>
  <si>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</si>
  <si>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</si>
  <si>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</si>
  <si>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</si>
  <si>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</si>
  <si>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</si>
  <si>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</si>
  <si>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</si>
  <si>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</si>
  <si>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</si>
  <si>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</si>
  <si>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</si>
  <si>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</si>
  <si>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</si>
  <si>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</si>
  <si>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</si>
  <si>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</si>
  <si>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</si>
  <si>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</si>
  <si>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</si>
  <si>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</si>
  <si>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</si>
  <si>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</si>
  <si>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</si>
  <si>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</si>
  <si>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</si>
  <si>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</si>
  <si>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</si>
  <si>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</si>
  <si>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</si>
  <si>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</si>
  <si>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</si>
  <si>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</si>
  <si>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</si>
  <si>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</si>
  <si>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</si>
  <si>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</si>
  <si>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</si>
  <si>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</si>
  <si>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</si>
  <si>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</si>
  <si>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</si>
  <si>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</si>
  <si>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</si>
  <si>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</si>
  <si>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</si>
  <si>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</si>
  <si>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</si>
  <si>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</si>
  <si>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</si>
  <si>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</si>
  <si>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</si>
  <si>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</si>
  <si>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</si>
  <si>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</si>
  <si>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</si>
  <si>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</si>
  <si>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</si>
  <si>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</si>
  <si>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</si>
  <si>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</si>
  <si>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</si>
  <si>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</si>
  <si>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</si>
  <si>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</si>
  <si>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</si>
  <si>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</si>
  <si>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</si>
  <si>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</si>
  <si>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</si>
  <si>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</si>
  <si>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</si>
  <si>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</si>
  <si>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</si>
  <si>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</si>
  <si>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</si>
  <si>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</si>
  <si>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</si>
  <si>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</si>
  <si>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</si>
  <si>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</si>
  <si>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</si>
  <si>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</si>
  <si>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</si>
  <si>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</si>
  <si>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</si>
  <si>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</si>
  <si>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</si>
  <si>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</si>
  <si>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</si>
  <si>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</si>
  <si>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</si>
  <si>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</si>
  <si>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</si>
  <si>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</si>
  <si>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</si>
  <si>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</si>
  <si>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</si>
  <si>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</si>
  <si>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</si>
  <si>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</si>
  <si>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</si>
  <si>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</si>
  <si>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</si>
  <si>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</si>
  <si>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</si>
  <si>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</si>
  <si>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</si>
  <si>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</si>
  <si>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</si>
  <si>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</si>
  <si>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</si>
  <si>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</si>
  <si>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</si>
  <si>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</si>
  <si>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</si>
  <si>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</si>
  <si>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</si>
  <si>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</si>
  <si>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</si>
  <si>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</si>
  <si>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</si>
  <si>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</si>
  <si>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</si>
  <si>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</si>
  <si>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</si>
  <si>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</si>
  <si>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</si>
  <si>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</si>
  <si>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</si>
  <si>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</si>
  <si>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</si>
  <si>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</si>
  <si>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</si>
  <si>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</si>
  <si>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</si>
  <si>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</si>
  <si>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</si>
  <si>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</si>
  <si>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</si>
  <si>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</si>
  <si>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</si>
  <si>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</si>
  <si>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</si>
  <si>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</si>
  <si>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</si>
  <si>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</si>
  <si>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</si>
  <si>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</si>
  <si>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</si>
  <si>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</si>
  <si>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</si>
  <si>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</si>
  <si>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</si>
  <si>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</si>
  <si>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</si>
  <si>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</si>
  <si>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</si>
  <si>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</si>
  <si>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</si>
  <si>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</si>
  <si>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</si>
  <si>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</si>
  <si>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</si>
  <si>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</si>
  <si>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</si>
  <si>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</si>
  <si>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</si>
  <si>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</si>
  <si>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</si>
  <si>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</si>
  <si>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</si>
  <si>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</si>
  <si>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</si>
  <si>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</si>
  <si>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</si>
  <si>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</si>
  <si>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</si>
  <si>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</si>
  <si>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</si>
  <si>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</si>
  <si>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</si>
  <si>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</si>
  <si>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</si>
  <si>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</si>
  <si>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</si>
  <si>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</si>
  <si>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</si>
  <si>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</si>
  <si>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</si>
  <si>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</si>
  <si>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</si>
  <si>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</si>
  <si>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</si>
  <si>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</si>
  <si>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</si>
  <si>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</si>
  <si>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</si>
  <si>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</si>
  <si>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</si>
  <si>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</si>
  <si>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</si>
  <si>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</si>
  <si>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</si>
  <si>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</si>
  <si>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</si>
  <si>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</si>
  <si>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</si>
  <si>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</si>
  <si>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</si>
  <si>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</si>
  <si>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</si>
  <si>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</si>
  <si>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</si>
  <si>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</si>
  <si>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</si>
  <si>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</si>
  <si>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</si>
  <si>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</si>
  <si>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</si>
  <si>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</si>
  <si>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</si>
  <si>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</si>
  <si>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</si>
  <si>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</si>
  <si>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</si>
  <si>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</si>
  <si>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</si>
  <si>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</si>
  <si>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</si>
  <si>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</si>
  <si>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</si>
  <si>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</si>
  <si>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</si>
  <si>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</si>
  <si>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</si>
  <si>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</si>
  <si>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</si>
  <si>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</si>
  <si>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</si>
  <si>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</si>
  <si>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</si>
  <si>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</si>
  <si>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</si>
  <si>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</si>
  <si>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</si>
  <si>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</si>
  <si>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</si>
  <si>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</si>
  <si>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</si>
  <si>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</si>
  <si>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</si>
  <si>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</si>
  <si>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</si>
  <si>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</si>
  <si>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</si>
  <si>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</si>
  <si>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</si>
  <si>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</si>
  <si>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</si>
  <si>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</si>
  <si>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</si>
  <si>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</si>
  <si>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</si>
  <si>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</si>
  <si>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</si>
  <si>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</si>
  <si>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</si>
  <si>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</si>
  <si>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</si>
  <si>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</si>
  <si>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</si>
  <si>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</si>
  <si>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</si>
  <si>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</si>
  <si>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</si>
  <si>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</si>
  <si>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</si>
  <si>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</si>
  <si>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</si>
  <si>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</si>
  <si>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</si>
  <si>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</si>
  <si>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</si>
  <si>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</si>
  <si>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</si>
  <si>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</si>
  <si>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</si>
  <si>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</si>
  <si>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</si>
  <si>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</si>
  <si>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</si>
  <si>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</si>
  <si>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</si>
  <si>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</si>
  <si>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</si>
  <si>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</si>
  <si>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</si>
  <si>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</si>
  <si>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</si>
  <si>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</si>
  <si>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</si>
  <si>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</si>
  <si>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</si>
  <si>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</si>
  <si>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</si>
  <si>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</si>
  <si>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</si>
  <si>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</si>
  <si>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</si>
  <si>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</si>
  <si>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</si>
  <si>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</si>
  <si>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</si>
  <si>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</si>
  <si>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</si>
  <si>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</si>
  <si>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</si>
  <si>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</si>
  <si>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</si>
  <si>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</si>
  <si>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</si>
  <si>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</si>
  <si>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</si>
  <si>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</si>
  <si>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</si>
  <si>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</si>
  <si>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</si>
  <si>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</si>
  <si>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</si>
  <si>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</si>
  <si>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</si>
  <si>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</si>
  <si>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</si>
  <si>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</si>
  <si>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</si>
  <si>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</si>
  <si>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</si>
  <si>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</si>
  <si>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</si>
  <si>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</si>
  <si>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</si>
  <si>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</si>
  <si>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</si>
  <si>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</si>
  <si>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</si>
  <si>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</si>
  <si>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</si>
  <si>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</si>
  <si>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</si>
  <si>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</si>
  <si>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</si>
  <si>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</si>
  <si>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</si>
  <si>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</si>
  <si>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</si>
  <si>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</si>
  <si>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</si>
  <si>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</si>
  <si>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</si>
  <si>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</si>
  <si>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</si>
  <si>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</si>
  <si>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</si>
  <si>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</si>
  <si>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</si>
  <si>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</si>
  <si>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</si>
  <si>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</si>
  <si>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</si>
  <si>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</si>
  <si>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</si>
  <si>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</si>
  <si>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</si>
  <si>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</si>
  <si>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</si>
  <si>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</si>
  <si>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</si>
  <si>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</si>
  <si>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</si>
  <si>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</si>
  <si>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</si>
  <si>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</si>
  <si>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</si>
  <si>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</si>
  <si>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</si>
  <si>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</si>
  <si>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</si>
  <si>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</si>
  <si>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</si>
  <si>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</si>
  <si>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</si>
  <si>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</si>
  <si>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</si>
  <si>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</si>
  <si>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</si>
  <si>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</si>
  <si>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</si>
  <si>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</si>
  <si>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</si>
  <si>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</si>
  <si>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</si>
  <si>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</si>
  <si>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</si>
  <si>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</si>
  <si>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</si>
  <si>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</si>
  <si>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</si>
  <si>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</si>
  <si>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</si>
  <si>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</si>
  <si>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</si>
  <si>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</si>
  <si>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</si>
  <si>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</si>
  <si>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</si>
  <si>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</si>
  <si>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</si>
  <si>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</si>
  <si>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</si>
  <si>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</si>
  <si>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</si>
  <si>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</si>
  <si>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</si>
  <si>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</si>
  <si>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</si>
  <si>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</si>
  <si>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</si>
  <si>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</si>
  <si>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</si>
  <si>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</si>
  <si>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</si>
  <si>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</si>
  <si>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</si>
  <si>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</si>
  <si>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</si>
  <si>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</si>
  <si>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</si>
  <si>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</si>
  <si>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</si>
  <si>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</si>
  <si>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</si>
  <si>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</si>
  <si>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</si>
  <si>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</si>
  <si>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</si>
  <si>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</si>
  <si>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</si>
  <si>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</si>
  <si>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</si>
  <si>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</si>
  <si>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</si>
  <si>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</si>
  <si>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</si>
  <si>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</si>
  <si>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</si>
  <si>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</si>
  <si>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</si>
  <si>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</si>
  <si>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</si>
  <si>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</si>
  <si>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</si>
  <si>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</si>
  <si>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</si>
  <si>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</si>
  <si>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</si>
  <si>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</si>
  <si>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</si>
  <si>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</si>
  <si>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</si>
  <si>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</si>
  <si>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</si>
  <si>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</si>
  <si>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</si>
  <si>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</si>
  <si>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</si>
  <si>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</si>
  <si>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</si>
  <si>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</si>
  <si>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</si>
  <si>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</si>
  <si>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</si>
  <si>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</si>
  <si>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</si>
  <si>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</si>
  <si>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</si>
  <si>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</si>
  <si>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</si>
  <si>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</si>
  <si>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</si>
  <si>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</si>
  <si>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</si>
  <si>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</si>
  <si>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</si>
  <si>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</si>
  <si>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</si>
  <si>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</si>
  <si>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</si>
  <si>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</si>
  <si>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</si>
  <si>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</si>
  <si>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</si>
  <si>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</si>
  <si>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</si>
  <si>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</si>
  <si>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</si>
  <si>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</si>
  <si>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</si>
  <si>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</si>
  <si>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</si>
  <si>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</si>
  <si>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</si>
  <si>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</si>
  <si>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</si>
  <si>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</si>
  <si>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</si>
  <si>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</si>
  <si>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</si>
  <si>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</si>
  <si>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</si>
  <si>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</si>
  <si>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</si>
  <si>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</si>
  <si>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</si>
  <si>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</si>
  <si>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</si>
  <si>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</si>
  <si>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</si>
  <si>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</si>
  <si>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</si>
  <si>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</si>
  <si>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</si>
  <si>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</si>
  <si>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</si>
  <si>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</si>
  <si>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</si>
  <si>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</si>
  <si>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</si>
  <si>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</si>
  <si>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</si>
  <si>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</si>
  <si>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</si>
  <si>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</si>
  <si>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</si>
  <si>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</si>
  <si>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</si>
  <si>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</si>
  <si>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</si>
  <si>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</si>
  <si>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</si>
  <si>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</si>
  <si>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</si>
  <si>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</si>
  <si>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</si>
  <si>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</si>
  <si>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</si>
  <si>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</si>
  <si>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</si>
  <si>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</si>
  <si>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</si>
  <si>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</si>
  <si>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</si>
  <si>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</si>
  <si>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</si>
  <si>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</si>
  <si>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</si>
  <si>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</si>
  <si>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</si>
  <si>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</si>
  <si>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</si>
  <si>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</si>
  <si>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</si>
  <si>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</si>
  <si>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</si>
  <si>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</si>
  <si>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</si>
  <si>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</si>
  <si>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</si>
  <si>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</si>
  <si>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</si>
  <si>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</si>
  <si>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</si>
  <si>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</si>
  <si>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</si>
  <si>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</si>
  <si>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</si>
  <si>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</si>
  <si>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</si>
  <si>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</si>
  <si>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</si>
  <si>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</si>
  <si>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</si>
  <si>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</si>
  <si>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</si>
  <si>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</si>
  <si>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</si>
  <si>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</si>
  <si>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</si>
  <si>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</si>
  <si>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</si>
  <si>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</si>
  <si>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</si>
  <si>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</si>
  <si>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</si>
  <si>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</si>
  <si>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</si>
  <si>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</si>
  <si>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</si>
  <si>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</si>
  <si>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</si>
  <si>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</si>
  <si>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</si>
  <si>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</si>
  <si>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</si>
  <si>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</si>
  <si>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</si>
  <si>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</si>
  <si>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</si>
  <si>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</si>
  <si>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</si>
  <si>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</si>
  <si>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</si>
  <si>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</si>
  <si>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</si>
  <si>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</si>
  <si>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</si>
  <si>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</si>
  <si>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</si>
  <si>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</si>
  <si>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</si>
  <si>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</si>
  <si>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</si>
  <si>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</si>
  <si>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</si>
  <si>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</si>
  <si>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</si>
  <si>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</si>
  <si>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</si>
  <si>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</si>
  <si>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</si>
  <si>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</si>
  <si>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</si>
  <si>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</si>
  <si>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</si>
  <si>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</si>
  <si>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</si>
  <si>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</si>
  <si>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</si>
  <si>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</si>
  <si>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</si>
  <si>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</si>
  <si>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</si>
  <si>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</si>
  <si>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</si>
  <si>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</si>
  <si>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</si>
  <si>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</si>
  <si>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</si>
  <si>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</si>
  <si>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</si>
  <si>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</si>
  <si>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</si>
  <si>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</si>
  <si>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</si>
  <si>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</si>
  <si>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</si>
  <si>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</si>
  <si>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</si>
  <si>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</si>
  <si>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</si>
  <si>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</si>
  <si>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</si>
  <si>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</si>
  <si>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</si>
  <si>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</si>
  <si>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</si>
  <si>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</si>
  <si>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</si>
  <si>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</si>
  <si>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</si>
  <si>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</si>
  <si>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</si>
  <si>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</si>
  <si>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</si>
  <si>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</si>
  <si>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</si>
  <si>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</si>
  <si>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</si>
  <si>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</si>
  <si>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</si>
  <si>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</si>
  <si>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</si>
  <si>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</si>
  <si>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</si>
  <si>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</si>
  <si>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</si>
  <si>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</si>
  <si>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</si>
  <si>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</si>
  <si>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</si>
  <si>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</si>
  <si>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</si>
  <si>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</si>
  <si>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</si>
  <si>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</si>
  <si>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</si>
  <si>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</si>
  <si>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</si>
  <si>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</si>
  <si>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</si>
  <si>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</si>
  <si>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</si>
  <si>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</si>
  <si>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</si>
  <si>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</si>
  <si>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</si>
  <si>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</si>
  <si>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</si>
  <si>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</si>
  <si>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</si>
  <si>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</si>
  <si>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</si>
  <si>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</si>
  <si>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</si>
  <si>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</si>
  <si>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</si>
  <si>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</si>
  <si>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</si>
  <si>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</si>
  <si>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</si>
  <si>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</si>
  <si>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</si>
  <si>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</si>
  <si>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</si>
  <si>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</si>
  <si>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</si>
  <si>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</si>
  <si>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</si>
  <si>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</si>
  <si>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</si>
  <si>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</si>
  <si>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</si>
  <si>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</si>
  <si>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</si>
  <si>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</si>
  <si>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</si>
  <si>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</si>
  <si>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</si>
  <si>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</si>
  <si>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</si>
  <si>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</si>
  <si>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</si>
  <si>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</si>
  <si>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</si>
  <si>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</si>
  <si>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</si>
  <si>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</si>
  <si>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</si>
  <si>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</si>
  <si>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</si>
  <si>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</si>
  <si>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</si>
  <si>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</si>
  <si>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</si>
  <si>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</si>
  <si>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</si>
  <si>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</si>
  <si>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</si>
  <si>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</si>
  <si>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</si>
  <si>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</si>
  <si>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</si>
  <si>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</si>
  <si>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</si>
  <si>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</si>
  <si>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</si>
  <si>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</si>
  <si>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</si>
  <si>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</si>
  <si>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</si>
  <si>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</si>
  <si>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</si>
  <si>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</si>
  <si>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</si>
  <si>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</si>
  <si>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</si>
  <si>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</si>
  <si>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</si>
  <si>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</si>
  <si>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</si>
  <si>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</si>
  <si>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</si>
  <si>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</si>
  <si>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</si>
  <si>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</si>
  <si>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</si>
  <si>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</si>
  <si>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</si>
  <si>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</si>
  <si>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</si>
  <si>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</si>
  <si>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</si>
  <si>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</si>
  <si>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</si>
  <si>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</si>
  <si>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</si>
  <si>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</si>
  <si>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</si>
  <si>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</si>
  <si>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</si>
  <si>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</si>
  <si>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</si>
  <si>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</si>
  <si>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</si>
  <si>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</si>
  <si>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</si>
  <si>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</si>
  <si>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</si>
  <si>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</si>
  <si>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</si>
  <si>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</si>
  <si>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</si>
  <si>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</si>
  <si>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</si>
  <si>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</si>
  <si>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</si>
  <si>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</si>
  <si>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</si>
  <si>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</si>
  <si>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</si>
  <si>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</si>
  <si>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</si>
  <si>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</si>
  <si>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</si>
  <si>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</si>
  <si>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</si>
  <si>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</si>
  <si>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</si>
  <si>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</si>
  <si>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</si>
  <si>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</si>
  <si>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</si>
  <si>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</si>
  <si>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</si>
  <si>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</si>
  <si>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</si>
  <si>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</si>
  <si>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</si>
  <si>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</si>
  <si>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</si>
  <si>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</si>
  <si>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</si>
  <si>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</si>
  <si>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</si>
  <si>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</si>
  <si>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</si>
  <si>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</si>
  <si>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</si>
  <si>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</si>
  <si>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</si>
  <si>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</si>
  <si>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</si>
  <si>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</si>
  <si>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</si>
  <si>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</si>
  <si>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</si>
  <si>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</si>
  <si>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</si>
  <si>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</si>
  <si>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</si>
  <si>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</si>
  <si>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</si>
  <si>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</si>
  <si>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</si>
  <si>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</si>
  <si>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</si>
  <si>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</si>
  <si>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</si>
  <si>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</si>
  <si>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</si>
  <si>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</si>
  <si>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</si>
  <si>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</si>
  <si>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</si>
  <si>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</si>
  <si>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</si>
  <si>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</si>
  <si>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</si>
  <si>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</si>
  <si>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</si>
  <si>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</si>
  <si>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</si>
  <si>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</si>
  <si>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</si>
  <si>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</si>
  <si>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</si>
  <si>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</si>
  <si>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</si>
  <si>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</si>
  <si>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</si>
  <si>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</si>
  <si>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</si>
  <si>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</si>
  <si>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</si>
  <si>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</si>
  <si>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</si>
  <si>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</si>
  <si>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</si>
  <si>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</si>
  <si>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</si>
  <si>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</si>
  <si>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</si>
  <si>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</si>
  <si>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</si>
  <si>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</si>
  <si>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</si>
  <si>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</si>
  <si>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</si>
  <si>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</si>
  <si>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</si>
  <si>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</si>
  <si>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</si>
  <si>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</si>
  <si>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</si>
  <si>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</si>
  <si>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</si>
  <si>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</si>
  <si>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</si>
  <si>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</si>
  <si>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</si>
  <si>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</si>
  <si>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</si>
  <si>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</si>
  <si>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</si>
  <si>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</si>
  <si>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</si>
  <si>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</si>
  <si>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</si>
  <si>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</si>
  <si>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</si>
  <si>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</si>
  <si>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</si>
  <si>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</si>
  <si>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</si>
  <si>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</si>
  <si>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</si>
  <si>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</si>
  <si>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</si>
  <si>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</si>
  <si>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</si>
  <si>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</si>
  <si>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</si>
  <si>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</si>
  <si>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</si>
  <si>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</si>
  <si>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</si>
  <si>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</si>
  <si>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</si>
  <si>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</si>
  <si>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</si>
  <si>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</si>
  <si>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</si>
  <si>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</si>
  <si>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</si>
  <si>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</si>
  <si>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</si>
  <si>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</si>
  <si>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</si>
  <si>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</si>
  <si>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</si>
  <si>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</si>
  <si>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</si>
  <si>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</si>
  <si>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</si>
  <si>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</si>
  <si>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</si>
  <si>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</si>
  <si>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</si>
  <si>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</si>
  <si>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</si>
  <si>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</si>
  <si>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</si>
  <si>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</si>
  <si>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</si>
  <si>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</si>
  <si>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</si>
  <si>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</si>
  <si>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</si>
  <si>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</si>
  <si>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</si>
  <si>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</si>
  <si>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</si>
  <si>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</si>
  <si>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</si>
  <si>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</si>
  <si>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</si>
  <si>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</si>
  <si>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</si>
  <si>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</si>
  <si>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</si>
  <si>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</si>
  <si>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</si>
  <si>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</si>
  <si>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</si>
  <si>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</si>
  <si>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</si>
  <si>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</si>
  <si>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</si>
  <si>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</si>
  <si>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</si>
  <si>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</si>
  <si>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</si>
  <si>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</si>
  <si>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</si>
  <si>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</si>
  <si>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</si>
  <si>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</si>
  <si>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</si>
  <si>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</si>
  <si>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</si>
  <si>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</si>
  <si>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</si>
  <si>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</si>
  <si>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</si>
  <si>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</si>
  <si>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</si>
  <si>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</si>
  <si>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</si>
  <si>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</si>
  <si>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</si>
  <si>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</si>
  <si>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</si>
  <si>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</si>
  <si>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</si>
  <si>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</si>
  <si>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</si>
  <si>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</si>
  <si>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</si>
  <si>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</si>
  <si>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</si>
  <si>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</si>
  <si>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</si>
  <si>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</si>
  <si>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</si>
  <si>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</si>
  <si>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</si>
  <si>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</si>
  <si>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</si>
  <si>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</si>
  <si>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</si>
  <si>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</si>
  <si>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</si>
  <si>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</si>
  <si>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</si>
  <si>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</si>
  <si>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</si>
  <si>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</si>
  <si>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</si>
  <si>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</si>
  <si>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</si>
  <si>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</si>
  <si>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</si>
  <si>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</si>
  <si>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</si>
  <si>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</si>
  <si>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</si>
  <si>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</si>
  <si>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</si>
  <si>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</si>
  <si>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</si>
  <si>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</si>
  <si>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</si>
  <si>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</si>
  <si>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</si>
  <si>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</si>
  <si>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</si>
  <si>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</si>
  <si>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</si>
  <si>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</si>
  <si>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</si>
  <si>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</si>
  <si>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</si>
  <si>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</si>
  <si>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</si>
  <si>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</si>
  <si>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</si>
  <si>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</si>
  <si>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</si>
  <si>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</si>
  <si>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</si>
  <si>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</si>
  <si>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</si>
  <si>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</si>
  <si>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</si>
  <si>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</si>
  <si>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</si>
  <si>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</si>
  <si>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</si>
  <si>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</si>
  <si>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</si>
  <si>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</si>
  <si>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</si>
  <si>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</si>
  <si>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</si>
  <si>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</si>
  <si>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</si>
  <si>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</si>
  <si>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</si>
  <si>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</si>
  <si>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</si>
  <si>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</si>
  <si>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</si>
  <si>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</si>
  <si>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</si>
  <si>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</si>
  <si>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</si>
  <si>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</si>
  <si>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</si>
  <si>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</si>
  <si>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</si>
  <si>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</si>
  <si>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</si>
  <si>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</si>
  <si>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</si>
  <si>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</si>
  <si>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</si>
  <si>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</si>
  <si>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</si>
  <si>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</si>
  <si>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</si>
  <si>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</si>
  <si>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</si>
  <si>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</si>
  <si>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</si>
  <si>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</si>
  <si>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</si>
  <si>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</si>
  <si>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</si>
  <si>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</si>
  <si>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</si>
  <si>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</si>
  <si>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</si>
  <si>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</si>
  <si>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</si>
  <si>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</si>
  <si>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</si>
  <si>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</si>
  <si>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</si>
  <si>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</si>
  <si>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</si>
  <si>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</si>
  <si>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</si>
  <si>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</si>
  <si>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</si>
  <si>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</si>
  <si>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</si>
  <si>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</si>
  <si>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</si>
  <si>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</si>
  <si>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</si>
  <si>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</si>
  <si>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</si>
  <si>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</si>
  <si>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</si>
  <si>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</si>
  <si>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</si>
  <si>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</si>
  <si>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</si>
  <si>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</si>
  <si>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</si>
  <si>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</si>
  <si>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</si>
  <si>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</si>
  <si>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</si>
  <si>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</si>
  <si>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</si>
  <si>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</si>
  <si>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</si>
  <si>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</si>
  <si>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</si>
  <si>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</si>
  <si>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</si>
  <si>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</si>
  <si>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</si>
  <si>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</si>
  <si>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</si>
  <si>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</si>
  <si>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</si>
  <si>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</si>
  <si>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</si>
  <si>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</si>
  <si>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</si>
  <si>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</si>
  <si>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</si>
  <si>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</si>
  <si>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</si>
  <si>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</si>
  <si>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</si>
  <si>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</si>
  <si>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</si>
  <si>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</si>
  <si>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</si>
  <si>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</si>
  <si>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</si>
  <si>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</si>
  <si>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</si>
  <si>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</si>
  <si>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</si>
  <si>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</si>
  <si>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</si>
  <si>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</si>
  <si>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</si>
  <si>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</si>
  <si>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</si>
  <si>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</si>
  <si>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</si>
  <si>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</si>
  <si>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</si>
  <si>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</si>
  <si>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</si>
  <si>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</si>
  <si>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</si>
  <si>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</si>
  <si>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</si>
  <si>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</si>
  <si>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</si>
  <si>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</si>
  <si>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</si>
  <si>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</si>
  <si>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</si>
  <si>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</si>
  <si>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</si>
  <si>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</si>
  <si>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</si>
  <si>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</si>
  <si>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</si>
  <si>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</si>
  <si>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</si>
  <si>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</si>
  <si>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</si>
  <si>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</si>
  <si>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</si>
  <si>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</si>
  <si>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</si>
  <si>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</si>
  <si>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</si>
  <si>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</si>
  <si>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</si>
  <si>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</si>
  <si>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</si>
  <si>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</si>
  <si>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</si>
  <si>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</si>
  <si>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</si>
  <si>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</si>
  <si>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</si>
  <si>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</si>
  <si>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</si>
  <si>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</si>
  <si>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</si>
  <si>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</si>
  <si>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</si>
  <si>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</si>
  <si>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</si>
  <si>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</si>
  <si>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</si>
  <si>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</si>
  <si>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</si>
  <si>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</si>
  <si>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</si>
  <si>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</si>
  <si>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</si>
  <si>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</si>
  <si>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</si>
  <si>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</si>
  <si>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</si>
  <si>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</si>
  <si>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</si>
  <si>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</si>
  <si>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</si>
  <si>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</si>
  <si>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</si>
  <si>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</si>
  <si>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</si>
  <si>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</si>
  <si>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</si>
  <si>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</si>
  <si>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</si>
  <si>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</si>
  <si>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</si>
  <si>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</si>
  <si>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</si>
  <si>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</si>
  <si>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</si>
  <si>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</si>
  <si>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</si>
  <si>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</si>
  <si>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</si>
  <si>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</si>
  <si>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</si>
  <si>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</si>
  <si>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</si>
  <si>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</si>
  <si>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</si>
  <si>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</si>
  <si>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</si>
  <si>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</si>
  <si>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</si>
  <si>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</si>
  <si>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</si>
  <si>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</si>
  <si>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</si>
  <si>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</si>
  <si>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</si>
  <si>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</si>
  <si>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</si>
  <si>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</si>
  <si>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</si>
  <si>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</si>
  <si>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</si>
  <si>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</si>
  <si>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</si>
  <si>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</si>
  <si>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</si>
  <si>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</si>
  <si>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</si>
  <si>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</si>
  <si>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</si>
  <si>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</si>
  <si>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</si>
  <si>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</si>
  <si>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</si>
  <si>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</si>
  <si>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</si>
  <si>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</si>
  <si>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</si>
  <si>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</si>
  <si>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</si>
  <si>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</si>
  <si>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</si>
  <si>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</si>
  <si>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</si>
  <si>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</si>
  <si>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</si>
  <si>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</si>
  <si>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</si>
  <si>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</si>
  <si>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</si>
  <si>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</si>
  <si>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</si>
  <si>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</si>
  <si>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</si>
  <si>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</si>
  <si>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</si>
  <si>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</si>
  <si>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</si>
  <si>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</si>
  <si>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</si>
  <si>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</si>
  <si>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</si>
  <si>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</si>
  <si>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</si>
  <si>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</si>
  <si>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</si>
  <si>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</si>
  <si>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</si>
  <si>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</si>
  <si>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</si>
  <si>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</si>
  <si>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</si>
  <si>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</si>
  <si>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</si>
  <si>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</si>
  <si>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</si>
  <si>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</si>
  <si>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</si>
  <si>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</si>
  <si>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</si>
  <si>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</si>
  <si>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</si>
  <si>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</si>
  <si>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</si>
  <si>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</si>
  <si>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</si>
  <si>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</si>
  <si>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</si>
  <si>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</si>
  <si>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</si>
  <si>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</si>
  <si>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</si>
  <si>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</si>
  <si>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</si>
  <si>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</si>
  <si>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</si>
  <si>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</si>
  <si>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</si>
  <si>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</si>
  <si>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</si>
  <si>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</si>
  <si>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</si>
  <si>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</si>
  <si>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</si>
  <si>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</si>
  <si>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</si>
  <si>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</si>
  <si>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</si>
  <si>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</si>
  <si>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</si>
  <si>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</si>
  <si>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</si>
  <si>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</si>
  <si>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</si>
  <si>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</si>
  <si>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</si>
  <si>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</si>
  <si>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</si>
  <si>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</si>
  <si>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</si>
  <si>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</si>
  <si>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</si>
  <si>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</si>
  <si>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</si>
  <si>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</si>
  <si>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</si>
  <si>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</si>
  <si>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</si>
  <si>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</si>
  <si>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</si>
  <si>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</si>
  <si>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</si>
  <si>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</si>
  <si>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</si>
  <si>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</si>
  <si>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</si>
  <si>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</si>
  <si>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</si>
  <si>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</si>
  <si>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</si>
  <si>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</si>
  <si>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</si>
  <si>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</si>
  <si>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</si>
  <si>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</si>
  <si>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</si>
  <si>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</si>
  <si>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</si>
  <si>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</si>
  <si>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</si>
  <si>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</si>
  <si>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</si>
  <si>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</si>
  <si>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</si>
  <si>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</si>
  <si>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</si>
  <si>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</si>
  <si>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</si>
  <si>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</si>
  <si>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</si>
  <si>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</si>
  <si>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</si>
  <si>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</si>
  <si>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</si>
  <si>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</si>
  <si>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</si>
  <si>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</si>
  <si>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</si>
  <si>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</si>
  <si>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</si>
  <si>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</si>
  <si>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</si>
  <si>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</si>
  <si>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</si>
  <si>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</si>
  <si>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</si>
  <si>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</si>
  <si>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</si>
  <si>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</si>
  <si>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</si>
  <si>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</si>
  <si>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</si>
  <si>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</si>
  <si>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</si>
  <si>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</si>
  <si>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</si>
  <si>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</si>
  <si>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</si>
  <si>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</si>
  <si>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</si>
  <si>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</si>
  <si>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</si>
  <si>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</si>
  <si>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</si>
  <si>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</si>
  <si>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</si>
  <si>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</si>
  <si>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</si>
  <si>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</si>
  <si>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</si>
  <si>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</si>
  <si>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</si>
  <si>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</si>
  <si>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</si>
  <si>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</si>
  <si>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</si>
  <si>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</si>
  <si>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</si>
  <si>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</si>
  <si>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</si>
  <si>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</si>
  <si>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</si>
  <si>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</si>
  <si>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</si>
  <si>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</si>
  <si>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</si>
  <si>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</si>
  <si>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</si>
  <si>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</si>
  <si>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</si>
  <si>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</si>
  <si>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</si>
  <si>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</si>
  <si>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</si>
  <si>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</si>
  <si>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</si>
  <si>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</si>
  <si>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</si>
  <si>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</si>
  <si>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</si>
  <si>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</si>
  <si>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</si>
  <si>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</si>
  <si>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</si>
  <si>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</si>
  <si>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</si>
  <si>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</si>
  <si>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</si>
  <si>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</si>
  <si>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</si>
  <si>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</si>
  <si>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</si>
  <si>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</si>
  <si>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</si>
  <si>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</si>
  <si>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</si>
  <si>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</si>
  <si>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</si>
  <si>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</si>
  <si>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</si>
  <si>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</si>
  <si>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</si>
  <si>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</si>
  <si>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</si>
  <si>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</si>
  <si>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</si>
  <si>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</si>
  <si>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</si>
  <si>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</si>
  <si>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</si>
  <si>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</si>
  <si>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</si>
  <si>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</si>
  <si>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</si>
  <si>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</si>
  <si>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</si>
  <si>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</si>
  <si>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</si>
  <si>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</si>
  <si>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</si>
  <si>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</si>
  <si>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</si>
  <si>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</si>
  <si>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</si>
  <si>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</si>
  <si>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</si>
  <si>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</si>
  <si>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</si>
  <si>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</si>
  <si>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</si>
  <si>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</si>
  <si>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</si>
  <si>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</si>
  <si>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</si>
  <si>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</si>
  <si>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</si>
  <si>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</si>
  <si>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</si>
  <si>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</si>
  <si>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</si>
  <si>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</si>
  <si>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</si>
  <si>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</si>
  <si>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</si>
  <si>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</si>
  <si>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</si>
  <si>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</si>
  <si>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</si>
  <si>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</si>
  <si>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</si>
  <si>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</si>
  <si>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</si>
  <si>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</si>
  <si>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</si>
  <si>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</si>
  <si>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</si>
  <si>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</si>
  <si>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</si>
  <si>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</si>
  <si>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</si>
  <si>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</si>
  <si>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</si>
  <si>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</si>
  <si>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</si>
  <si>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</si>
  <si>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</si>
  <si>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</si>
  <si>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</si>
  <si>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</si>
  <si>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</si>
  <si>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</si>
  <si>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</si>
  <si>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</si>
  <si>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</si>
  <si>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</si>
  <si>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</si>
  <si>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</si>
  <si>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</si>
  <si>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</si>
  <si>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</si>
  <si>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</si>
  <si>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</si>
  <si>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</si>
  <si>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</si>
  <si>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</si>
  <si>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</si>
  <si>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</si>
  <si>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</si>
  <si>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</si>
  <si>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</si>
  <si>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</si>
  <si>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</si>
  <si>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</si>
  <si>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</si>
  <si>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</si>
  <si>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</si>
  <si>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</si>
  <si>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</si>
  <si>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</si>
  <si>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</si>
  <si>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</si>
  <si>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</si>
  <si>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</si>
  <si>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</si>
  <si>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</si>
  <si>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</si>
  <si>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</si>
  <si>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</si>
  <si>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</si>
  <si>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</si>
  <si>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</si>
  <si>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</si>
  <si>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</si>
  <si>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</si>
  <si>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</si>
  <si>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</si>
  <si>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</si>
  <si>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</si>
  <si>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</si>
  <si>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</si>
  <si>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</si>
  <si>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</si>
  <si>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</si>
  <si>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</si>
  <si>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</si>
  <si>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</si>
  <si>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</si>
  <si>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</si>
  <si>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</si>
  <si>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</si>
  <si>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</si>
  <si>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</si>
  <si>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</si>
  <si>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</si>
  <si>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</si>
  <si>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</si>
  <si>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</si>
  <si>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</si>
  <si>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</si>
  <si>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</si>
  <si>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</si>
  <si>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</si>
  <si>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</si>
  <si>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</si>
  <si>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</si>
  <si>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</si>
  <si>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</si>
  <si>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</si>
  <si>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</si>
  <si>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</si>
  <si>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</si>
  <si>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</si>
  <si>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</si>
  <si>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</si>
  <si>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</si>
  <si>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</si>
  <si>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</si>
  <si>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</si>
  <si>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</si>
  <si>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</si>
  <si>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</si>
  <si>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</si>
  <si>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</si>
  <si>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</si>
  <si>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</si>
  <si>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</si>
  <si>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</si>
  <si>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</si>
  <si>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</si>
  <si>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</si>
  <si>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</si>
  <si>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</si>
  <si>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</si>
  <si>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</si>
  <si>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</si>
  <si>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</si>
  <si>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</si>
  <si>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</si>
  <si>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</si>
  <si>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</si>
  <si>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</si>
  <si>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</si>
  <si>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</si>
  <si>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</si>
  <si>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</si>
  <si>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</si>
  <si>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</si>
  <si>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</si>
  <si>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</si>
  <si>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</si>
  <si>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</si>
  <si>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</si>
  <si>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</si>
  <si>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</si>
  <si>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</si>
  <si>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</si>
  <si>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</si>
  <si>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</si>
  <si>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</si>
  <si>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</si>
  <si>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</si>
  <si>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</si>
  <si>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</si>
  <si>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</si>
  <si>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</si>
  <si>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</si>
  <si>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</si>
  <si>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</si>
  <si>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</si>
  <si>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</si>
  <si>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</si>
  <si>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</si>
  <si>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</si>
  <si>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</si>
  <si>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</si>
  <si>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</si>
  <si>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</si>
  <si>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</si>
  <si>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</si>
  <si>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</si>
  <si>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</si>
  <si>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</si>
  <si>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</si>
  <si>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</si>
  <si>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</si>
  <si>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</si>
  <si>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</si>
  <si>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</si>
  <si>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</si>
  <si>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</si>
  <si>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</si>
  <si>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</si>
  <si>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</si>
  <si>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</si>
  <si>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</si>
  <si>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</si>
  <si>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</si>
  <si>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</si>
  <si>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</si>
  <si>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</si>
  <si>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</si>
  <si>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</si>
  <si>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</si>
  <si>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</si>
  <si>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</si>
  <si>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</si>
  <si>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</si>
  <si>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</si>
  <si>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</si>
  <si>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</si>
  <si>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</si>
  <si>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</si>
  <si>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</si>
  <si>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</si>
  <si>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</si>
  <si>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</si>
  <si>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</si>
  <si>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</si>
  <si>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</si>
  <si>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</si>
  <si>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</si>
  <si>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</si>
  <si>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</si>
  <si>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</si>
  <si>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</si>
  <si>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</si>
  <si>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</si>
  <si>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</si>
  <si>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</si>
  <si>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</si>
  <si>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</si>
  <si>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</si>
  <si>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</si>
  <si>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</si>
  <si>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</si>
  <si>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</si>
  <si>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</si>
  <si>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</si>
  <si>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</si>
  <si>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</si>
  <si>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</si>
  <si>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</si>
  <si>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</si>
  <si>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</si>
  <si>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</si>
  <si>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</si>
  <si>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</si>
  <si>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</si>
  <si>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</si>
  <si>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</si>
  <si>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</si>
  <si>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</si>
  <si>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</si>
  <si>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</si>
  <si>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</si>
  <si>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</si>
  <si>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</si>
  <si>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</si>
  <si>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</si>
  <si>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</si>
  <si>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</si>
  <si>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</si>
  <si>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</si>
  <si>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</si>
  <si>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</si>
  <si>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</si>
  <si>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</si>
  <si>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</si>
  <si>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</si>
  <si>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</si>
  <si>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</si>
  <si>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</si>
  <si>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</si>
  <si>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</si>
  <si>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</si>
  <si>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</si>
  <si>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</si>
  <si>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</si>
  <si>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</si>
  <si>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</si>
  <si>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</si>
  <si>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</si>
  <si>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</si>
  <si>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</si>
  <si>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</si>
  <si>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</si>
  <si>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</si>
  <si>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</si>
  <si>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</si>
  <si>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</si>
  <si>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</si>
  <si>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</si>
  <si>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</si>
  <si>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</si>
  <si>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</si>
  <si>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</si>
  <si>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</si>
  <si>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</si>
  <si>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</si>
  <si>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</si>
  <si>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</si>
  <si>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</si>
  <si>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</si>
  <si>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</si>
  <si>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</si>
  <si>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</si>
  <si>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</si>
  <si>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</si>
  <si>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</si>
  <si>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</si>
  <si>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</si>
  <si>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</si>
  <si>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</si>
  <si>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</si>
  <si>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</si>
  <si>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</si>
  <si>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</si>
  <si>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</si>
  <si>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</si>
  <si>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</si>
  <si>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</si>
  <si>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</si>
  <si>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</si>
  <si>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</si>
  <si>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</si>
  <si>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</si>
  <si>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</si>
  <si>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</si>
  <si>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</si>
  <si>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</si>
  <si>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</si>
  <si>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</si>
  <si>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</si>
  <si>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</si>
  <si>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</si>
  <si>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</si>
  <si>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</si>
  <si>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</si>
  <si>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</si>
  <si>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</si>
  <si>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</si>
  <si>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</si>
  <si>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</si>
  <si>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</si>
  <si>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</si>
  <si>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</si>
  <si>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</si>
  <si>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</si>
  <si>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</si>
  <si>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</si>
  <si>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</si>
  <si>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</si>
  <si>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</si>
  <si>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</si>
  <si>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</si>
  <si>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</si>
  <si>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</si>
  <si>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</si>
  <si>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</si>
  <si>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</si>
  <si>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</si>
  <si>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</si>
  <si>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</si>
  <si>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</si>
  <si>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</si>
  <si>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</si>
  <si>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</si>
  <si>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</si>
  <si>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</si>
  <si>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</si>
  <si>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</si>
  <si>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</si>
  <si>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</si>
  <si>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</si>
  <si>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</si>
  <si>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</si>
  <si>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</si>
  <si>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</si>
  <si>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</si>
  <si>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</si>
  <si>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</si>
  <si>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</si>
  <si>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</si>
  <si>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</si>
  <si>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</si>
  <si>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</si>
  <si>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</si>
  <si>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</si>
  <si>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</si>
  <si>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</si>
  <si>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</si>
  <si>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</si>
  <si>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</si>
  <si>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</si>
  <si>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</si>
  <si>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</si>
  <si>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</si>
  <si>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</si>
  <si>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</si>
  <si>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</si>
  <si>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</si>
  <si>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</si>
  <si>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</si>
  <si>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</si>
  <si>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</si>
  <si>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</si>
  <si>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</si>
  <si>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</si>
  <si>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</si>
  <si>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</si>
  <si>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</si>
  <si>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</si>
  <si>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</si>
  <si>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</si>
  <si>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</si>
  <si>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</si>
  <si>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</si>
  <si>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</si>
  <si>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</si>
  <si>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</si>
  <si>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</si>
  <si>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</si>
  <si>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</si>
  <si>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</si>
  <si>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</si>
  <si>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</si>
  <si>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</si>
  <si>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</si>
  <si>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</si>
  <si>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</si>
  <si>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</si>
  <si>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</si>
  <si>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</si>
  <si>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</si>
  <si>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</si>
  <si>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</si>
  <si>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</si>
  <si>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</si>
  <si>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</si>
  <si>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</si>
  <si>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</si>
  <si>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</si>
  <si>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</si>
  <si>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</si>
  <si>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</si>
  <si>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</si>
  <si>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</si>
  <si>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</si>
  <si>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</si>
  <si>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</si>
  <si>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</si>
  <si>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</si>
  <si>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</si>
  <si>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</si>
  <si>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</si>
  <si>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</si>
  <si>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</si>
  <si>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</si>
  <si>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</si>
  <si>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</si>
  <si>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</si>
  <si>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</si>
  <si>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</si>
  <si>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</si>
  <si>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</si>
  <si>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</si>
  <si>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</si>
  <si>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</si>
  <si>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</si>
  <si>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</si>
  <si>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</si>
  <si>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</si>
  <si>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</si>
  <si>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</si>
  <si>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</si>
  <si>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</si>
  <si>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</si>
  <si>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</si>
  <si>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</si>
  <si>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</si>
  <si>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</si>
  <si>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</si>
  <si>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</si>
  <si>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</si>
  <si>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</si>
  <si>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</si>
  <si>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</si>
  <si>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</si>
  <si>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</si>
  <si>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</si>
  <si>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</si>
  <si>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</si>
  <si>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</si>
  <si>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</si>
  <si>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</si>
  <si>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</si>
  <si>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</si>
  <si>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</si>
  <si>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</si>
  <si>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</si>
  <si>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</si>
  <si>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</si>
  <si>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</si>
  <si>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</si>
  <si>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</si>
  <si>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</si>
  <si>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</si>
  <si>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</si>
  <si>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</si>
  <si>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</si>
  <si>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</si>
  <si>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</si>
  <si>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</si>
  <si>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</si>
  <si>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</si>
  <si>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</si>
  <si>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</si>
  <si>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</si>
  <si>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</si>
  <si>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</si>
  <si>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</si>
  <si>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</si>
  <si>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</si>
  <si>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</si>
  <si>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</si>
  <si>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</si>
  <si>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</si>
  <si>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</si>
  <si>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</si>
  <si>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</si>
  <si>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</si>
  <si>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</si>
  <si>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</si>
  <si>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</si>
  <si>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</si>
  <si>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</si>
  <si>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</si>
  <si>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</si>
  <si>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</si>
  <si>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</si>
  <si>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</si>
  <si>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</si>
  <si>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</si>
  <si>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</si>
  <si>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</si>
  <si>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</si>
  <si>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</si>
  <si>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</si>
  <si>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</si>
  <si>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</si>
  <si>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</si>
  <si>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</si>
  <si>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</si>
  <si>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</si>
  <si>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</si>
  <si>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</si>
  <si>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</si>
  <si>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</si>
  <si>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</si>
  <si>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</si>
  <si>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</si>
  <si>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</si>
  <si>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</si>
  <si>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</si>
  <si>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</si>
  <si>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</si>
  <si>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</si>
  <si>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</si>
  <si>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</si>
  <si>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</si>
  <si>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</si>
  <si>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</si>
  <si>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</si>
  <si>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</si>
  <si>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</si>
  <si>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</si>
  <si>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</si>
  <si>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</si>
  <si>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</si>
  <si>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</si>
  <si>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</si>
  <si>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</si>
  <si>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</si>
  <si>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</si>
  <si>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</si>
  <si>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</si>
  <si>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</si>
  <si>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</si>
  <si>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</si>
  <si>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</si>
  <si>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</si>
  <si>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</si>
  <si>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</si>
  <si>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</si>
  <si>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</si>
  <si>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</si>
  <si>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</si>
  <si>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</si>
  <si>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</si>
  <si>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</si>
  <si>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</si>
  <si>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</si>
  <si>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</si>
  <si>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</si>
  <si>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</si>
  <si>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</si>
  <si>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</si>
  <si>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</si>
  <si>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</si>
  <si>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</si>
  <si>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</si>
  <si>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</si>
  <si>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</si>
  <si>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</si>
  <si>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</si>
  <si>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</si>
  <si>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</si>
  <si>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</si>
  <si>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</si>
  <si>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</si>
  <si>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</si>
  <si>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</si>
  <si>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</si>
  <si>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</si>
  <si>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</si>
  <si>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</si>
  <si>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</si>
  <si>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</si>
  <si>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</si>
  <si>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</si>
  <si>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</si>
  <si>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</si>
  <si>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</si>
  <si>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</si>
  <si>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</si>
  <si>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</si>
  <si>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</si>
  <si>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</si>
  <si>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</si>
  <si>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</si>
  <si>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</si>
  <si>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</si>
  <si>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</si>
  <si>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</si>
  <si>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</si>
  <si>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</si>
  <si>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</si>
  <si>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</si>
  <si>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</si>
  <si>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</si>
  <si>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</si>
  <si>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</si>
  <si>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</si>
  <si>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</si>
  <si>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</si>
  <si>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</si>
  <si>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</si>
  <si>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</si>
  <si>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</si>
  <si>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</si>
  <si>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</si>
  <si>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</si>
  <si>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</si>
  <si>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</si>
  <si>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</si>
  <si>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</si>
  <si>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</si>
  <si>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</si>
  <si>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</si>
  <si>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</si>
  <si>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</si>
  <si>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</si>
  <si>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</si>
  <si>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</si>
  <si>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</si>
  <si>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</si>
  <si>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</si>
  <si>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</si>
  <si>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</si>
  <si>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</si>
  <si>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</si>
  <si>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</si>
  <si>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</si>
  <si>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</si>
  <si>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</si>
  <si>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</si>
  <si>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</si>
  <si>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</si>
  <si>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</si>
  <si>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</si>
  <si>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</si>
  <si>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</si>
  <si>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</si>
  <si>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</si>
  <si>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</si>
  <si>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</si>
  <si>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</si>
  <si>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</si>
  <si>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</si>
  <si>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</si>
  <si>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</si>
  <si>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</si>
  <si>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</si>
  <si>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</si>
  <si>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</si>
  <si>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</si>
  <si>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</si>
  <si>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</si>
  <si>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</si>
  <si>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</si>
  <si>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</si>
  <si>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</si>
  <si>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</si>
  <si>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</si>
  <si>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</si>
  <si>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</si>
  <si>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</si>
  <si>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</si>
  <si>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</si>
  <si>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</si>
  <si>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</si>
  <si>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</si>
  <si>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</si>
  <si>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</si>
  <si>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</si>
  <si>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</si>
  <si>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</si>
  <si>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</si>
  <si>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</si>
  <si>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</si>
  <si>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</si>
  <si>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</si>
  <si>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</si>
  <si>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</si>
  <si>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</si>
  <si>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</si>
  <si>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</si>
  <si>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</si>
  <si>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</si>
  <si>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</si>
  <si>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</si>
  <si>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</si>
  <si>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</si>
  <si>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</si>
  <si>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</si>
  <si>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</si>
  <si>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</si>
  <si>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</si>
  <si>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</si>
  <si>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</si>
  <si>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</si>
  <si>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</si>
  <si>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</si>
  <si>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</si>
  <si>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</si>
  <si>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</si>
  <si>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</si>
  <si>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</si>
  <si>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</si>
  <si>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</si>
  <si>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</si>
  <si>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</si>
  <si>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</si>
  <si>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</si>
  <si>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</si>
  <si>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</si>
  <si>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</si>
  <si>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</si>
  <si>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</si>
  <si>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</si>
  <si>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</si>
  <si>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</si>
  <si>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</si>
  <si>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</si>
  <si>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</si>
  <si>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</si>
  <si>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</si>
  <si>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</si>
  <si>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</si>
  <si>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</si>
  <si>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</si>
  <si>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</si>
  <si>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</si>
  <si>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</si>
  <si>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</si>
  <si>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</si>
  <si>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</si>
  <si>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</si>
  <si>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</si>
  <si>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</si>
  <si>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</si>
  <si>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</si>
  <si>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</si>
  <si>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</si>
  <si>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</si>
  <si>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</si>
  <si>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</si>
  <si>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</si>
  <si>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</si>
  <si>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</si>
  <si>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</si>
  <si>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</si>
  <si>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</si>
  <si>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</si>
  <si>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</si>
  <si>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</si>
  <si>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</si>
  <si>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</si>
  <si>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</si>
  <si>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</si>
  <si>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</si>
  <si>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</si>
  <si>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</si>
  <si>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</si>
  <si>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</si>
  <si>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</si>
  <si>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</si>
  <si>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</si>
  <si>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</si>
  <si>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</si>
  <si>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</si>
  <si>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</si>
  <si>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</si>
  <si>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</si>
  <si>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</si>
  <si>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</si>
  <si>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</si>
  <si>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</si>
  <si>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</si>
  <si>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</si>
  <si>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</si>
  <si>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</si>
  <si>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</si>
  <si>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</si>
  <si>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</si>
  <si>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</si>
  <si>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</si>
  <si>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</si>
  <si>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</si>
  <si>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</si>
  <si>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</si>
  <si>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</si>
  <si>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</si>
  <si>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</si>
  <si>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</si>
  <si>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</si>
  <si>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</si>
  <si>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</si>
  <si>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</si>
  <si>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</si>
  <si>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</si>
  <si>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</si>
  <si>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</si>
  <si>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</si>
  <si>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</si>
  <si>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</si>
  <si>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</si>
  <si>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</si>
  <si>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</si>
  <si>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</si>
  <si>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</si>
  <si>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</si>
  <si>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</si>
  <si>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</si>
  <si>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</si>
  <si>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</si>
  <si>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</si>
  <si>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</si>
  <si>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</si>
  <si>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</si>
  <si>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</si>
  <si>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</si>
  <si>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</si>
  <si>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</si>
  <si>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</si>
  <si>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</si>
  <si>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</si>
  <si>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</si>
  <si>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</si>
  <si>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</si>
  <si>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</si>
  <si>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</si>
  <si>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</si>
  <si>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</si>
  <si>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</si>
  <si>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</si>
  <si>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</si>
  <si>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</si>
  <si>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</si>
  <si>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</si>
  <si>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</si>
  <si>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</si>
  <si>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</si>
  <si>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</si>
  <si>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</si>
  <si>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</si>
  <si>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</si>
  <si>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</si>
  <si>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</si>
  <si>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</si>
  <si>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</si>
  <si>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</si>
  <si>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</si>
  <si>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</si>
  <si>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</si>
  <si>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</si>
  <si>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</si>
  <si>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</si>
  <si>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</si>
  <si>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</si>
  <si>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</si>
  <si>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</si>
  <si>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</si>
  <si>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</si>
  <si>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</si>
  <si>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</si>
  <si>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</si>
  <si>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</si>
  <si>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</si>
  <si>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</si>
  <si>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</si>
  <si>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</si>
  <si>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</si>
  <si>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</si>
  <si>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</si>
  <si>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</si>
  <si>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</si>
  <si>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</si>
  <si>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</si>
  <si>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</si>
  <si>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</si>
  <si>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</si>
  <si>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</si>
  <si>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</si>
  <si>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</si>
  <si>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</si>
  <si>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</si>
  <si>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</si>
  <si>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</si>
  <si>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</si>
  <si>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</si>
  <si>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</si>
  <si>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</si>
  <si>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</si>
  <si>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</si>
  <si>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</si>
  <si>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</si>
  <si>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</si>
  <si>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</si>
  <si>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</si>
  <si>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</si>
  <si>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</si>
  <si>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</si>
  <si>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</si>
  <si>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</si>
  <si>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</si>
  <si>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</si>
  <si>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</si>
  <si>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</si>
  <si>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</si>
  <si>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</si>
  <si>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</si>
  <si>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</si>
  <si>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</si>
  <si>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</si>
  <si>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</si>
  <si>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</si>
  <si>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</si>
  <si>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</si>
  <si>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</si>
  <si>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</si>
  <si>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</si>
  <si>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</si>
  <si>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</si>
  <si>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</si>
  <si>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</si>
  <si>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</si>
  <si>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</si>
  <si>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</si>
  <si>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</si>
  <si>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</si>
  <si>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</si>
  <si>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</si>
  <si>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</si>
  <si>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</si>
  <si>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</si>
  <si>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</si>
  <si>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</si>
  <si>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</si>
  <si>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</si>
  <si>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</si>
  <si>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</si>
  <si>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</si>
  <si>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</si>
  <si>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</si>
  <si>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</si>
  <si>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</si>
  <si>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</si>
  <si>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</si>
  <si>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</si>
  <si>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</si>
  <si>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</si>
  <si>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</si>
  <si>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</si>
  <si>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</si>
  <si>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</si>
  <si>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</si>
  <si>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</si>
  <si>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</si>
  <si>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</si>
  <si>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</si>
  <si>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</si>
  <si>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</si>
  <si>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</si>
  <si>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</si>
  <si>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</si>
  <si>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</si>
  <si>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</si>
  <si>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</si>
  <si>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</si>
  <si>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</si>
  <si>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</si>
  <si>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</si>
  <si>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</si>
  <si>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</si>
  <si>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</si>
  <si>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</si>
  <si>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</si>
  <si>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</si>
  <si>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</si>
  <si>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</si>
  <si>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</si>
  <si>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</si>
  <si>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</si>
  <si>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</si>
  <si>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</si>
  <si>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</si>
  <si>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</si>
  <si>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</si>
  <si>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</si>
  <si>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</si>
  <si>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</si>
  <si>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</si>
  <si>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</si>
  <si>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</si>
  <si>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</si>
  <si>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</si>
  <si>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</si>
  <si>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</si>
  <si>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</si>
  <si>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</si>
  <si>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</si>
  <si>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</si>
  <si>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</si>
  <si>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</si>
  <si>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</si>
  <si>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</si>
  <si>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</si>
  <si>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</si>
  <si>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</si>
  <si>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</si>
  <si>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</si>
  <si>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</si>
  <si>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</si>
  <si>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</si>
  <si>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</si>
  <si>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</si>
  <si>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</si>
  <si>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</si>
  <si>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</si>
  <si>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</si>
  <si>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</si>
  <si>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</si>
  <si>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</si>
  <si>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</si>
  <si>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</si>
  <si>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</si>
  <si>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</si>
  <si>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</si>
  <si>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</si>
  <si>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</si>
  <si>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</si>
  <si>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</si>
  <si>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</si>
  <si>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</si>
  <si>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</si>
  <si>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</si>
  <si>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</si>
  <si>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</si>
  <si>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</si>
  <si>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</si>
  <si>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</si>
  <si>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</si>
  <si>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</si>
  <si>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</si>
  <si>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</si>
  <si>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</si>
  <si>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</si>
  <si>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</si>
  <si>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</si>
  <si>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</si>
  <si>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</si>
  <si>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</si>
  <si>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</si>
  <si>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</si>
  <si>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</si>
  <si>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</si>
  <si>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</si>
  <si>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</si>
  <si>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</si>
  <si>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</si>
  <si>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</si>
  <si>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</si>
  <si>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</si>
  <si>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</si>
  <si>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</si>
  <si>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</si>
  <si>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</si>
  <si>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</si>
  <si>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</si>
  <si>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</si>
  <si>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</si>
  <si>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</si>
  <si>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</si>
  <si>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</si>
  <si>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</si>
  <si>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</si>
  <si>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</si>
  <si>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</si>
  <si>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</si>
  <si>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</si>
  <si>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</si>
  <si>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</si>
  <si>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</si>
  <si>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</si>
  <si>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</si>
  <si>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</si>
  <si>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</si>
  <si>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</si>
  <si>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</si>
  <si>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</si>
  <si>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</si>
  <si>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</si>
  <si>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</si>
  <si>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</si>
  <si>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</si>
  <si>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</si>
  <si>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</si>
  <si>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</si>
  <si>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</si>
  <si>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</si>
  <si>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</si>
  <si>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</si>
  <si>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</si>
  <si>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</si>
  <si>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</si>
  <si>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</si>
  <si>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</si>
  <si>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</si>
  <si>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</si>
  <si>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</si>
  <si>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</si>
  <si>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</si>
  <si>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</si>
  <si>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</si>
  <si>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</si>
  <si>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</si>
  <si>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</si>
  <si>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</si>
  <si>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</si>
  <si>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</si>
  <si>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</si>
  <si>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</si>
  <si>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</si>
  <si>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</si>
  <si>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</si>
  <si>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</si>
  <si>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</si>
  <si>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</si>
  <si>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</si>
  <si>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</si>
  <si>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</si>
  <si>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</si>
  <si>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</si>
  <si>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</si>
  <si>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</si>
  <si>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</si>
  <si>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</si>
  <si>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</si>
  <si>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</si>
  <si>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</si>
  <si>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</si>
  <si>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</si>
  <si>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</si>
  <si>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</si>
  <si>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</si>
  <si>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</si>
  <si>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</si>
  <si>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</si>
  <si>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</si>
  <si>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</si>
  <si>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</si>
  <si>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</si>
  <si>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</si>
  <si>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</si>
  <si>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</si>
  <si>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</si>
  <si>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</si>
  <si>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</si>
  <si>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</si>
  <si>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</si>
  <si>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</si>
  <si>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</si>
  <si>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</si>
  <si>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</si>
  <si>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</si>
  <si>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</si>
  <si>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</si>
  <si>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</si>
  <si>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</si>
  <si>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</si>
  <si>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</si>
  <si>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</si>
  <si>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</si>
  <si>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</si>
  <si>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</si>
  <si>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</si>
  <si>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</si>
  <si>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</si>
  <si>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</si>
  <si>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</si>
  <si>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</si>
  <si>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</si>
  <si>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</si>
  <si>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</si>
  <si>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</si>
  <si>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</si>
  <si>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</si>
  <si>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</si>
  <si>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</si>
  <si>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</si>
  <si>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</si>
  <si>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</si>
  <si>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</si>
  <si>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</si>
  <si>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</si>
  <si>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</si>
  <si>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</si>
  <si>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</si>
  <si>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</si>
  <si>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</si>
  <si>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</si>
  <si>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</si>
  <si>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</si>
  <si>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</si>
  <si>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</si>
  <si>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</si>
  <si>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</si>
  <si>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</si>
  <si>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</si>
  <si>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</si>
  <si>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</si>
  <si>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</si>
  <si>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</si>
  <si>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</si>
  <si>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</si>
  <si>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</si>
  <si>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</si>
  <si>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</si>
  <si>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</si>
  <si>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</si>
  <si>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</si>
  <si>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</si>
  <si>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</si>
  <si>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</si>
  <si>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</si>
  <si>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</si>
  <si>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</si>
  <si>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</si>
  <si>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</si>
  <si>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</si>
  <si>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</si>
  <si>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</si>
  <si>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</si>
  <si>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</si>
  <si>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</si>
  <si>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</si>
  <si>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</si>
  <si>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</si>
  <si>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</si>
  <si>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</si>
  <si>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</si>
  <si>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</si>
  <si>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</si>
  <si>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</si>
  <si>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</si>
  <si>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</si>
  <si>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</si>
  <si>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</si>
  <si>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</si>
  <si>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</si>
  <si>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</si>
  <si>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</si>
  <si>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</si>
  <si>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</si>
  <si>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</si>
  <si>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</si>
  <si>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</si>
  <si>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</si>
  <si>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</si>
  <si>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</si>
  <si>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</si>
  <si>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</si>
  <si>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</si>
  <si>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</si>
  <si>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</si>
  <si>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</si>
  <si>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</si>
  <si>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</si>
  <si>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</si>
  <si>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</si>
  <si>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</si>
  <si>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</si>
  <si>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</si>
  <si>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</si>
  <si>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</si>
  <si>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</si>
  <si>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</si>
  <si>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</si>
  <si>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</si>
  <si>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</si>
  <si>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</si>
  <si>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</si>
  <si>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</si>
  <si>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</si>
  <si>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</si>
  <si>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</si>
  <si>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</si>
  <si>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</si>
  <si>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</si>
  <si>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</si>
  <si>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</si>
  <si>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</si>
  <si>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</si>
  <si>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</si>
  <si>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</si>
  <si>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</si>
  <si>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</si>
  <si>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</si>
  <si>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</si>
  <si>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</si>
  <si>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</si>
  <si>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</si>
  <si>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</si>
  <si>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</si>
  <si>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</si>
  <si>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</si>
  <si>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</si>
  <si>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</si>
  <si>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</si>
  <si>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</si>
  <si>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</si>
  <si>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</si>
  <si>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</si>
  <si>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</si>
  <si>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</si>
  <si>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</si>
  <si>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</si>
  <si>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</si>
  <si>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</si>
  <si>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</si>
  <si>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</si>
  <si>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</si>
  <si>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</si>
  <si>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</si>
  <si>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</si>
  <si>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</si>
  <si>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</si>
  <si>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</si>
  <si>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</si>
  <si>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</si>
  <si>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</si>
  <si>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</si>
  <si>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</si>
  <si>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</si>
  <si>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</si>
  <si>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</si>
  <si>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</si>
  <si>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</si>
  <si>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</si>
  <si>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</si>
  <si>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</si>
  <si>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</si>
  <si>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</si>
  <si>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</si>
  <si>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</si>
  <si>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</si>
  <si>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</si>
  <si>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</si>
  <si>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</si>
  <si>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</si>
  <si>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</si>
  <si>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</si>
  <si>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</si>
  <si>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</si>
  <si>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</si>
  <si>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</si>
  <si>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</si>
  <si>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</si>
  <si>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</si>
  <si>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</si>
  <si>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</si>
  <si>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</si>
  <si>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</si>
  <si>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</si>
  <si>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</si>
  <si>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</si>
  <si>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</si>
  <si>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</si>
  <si>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</si>
  <si>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</si>
  <si>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</si>
  <si>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</si>
  <si>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</si>
  <si>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</si>
  <si>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</si>
  <si>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</si>
  <si>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</si>
  <si>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</si>
  <si>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</si>
  <si>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</si>
  <si>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</si>
  <si>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</si>
  <si>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</si>
  <si>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</si>
  <si>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</si>
  <si>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</si>
  <si>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</si>
  <si>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</si>
  <si>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</si>
  <si>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</si>
  <si>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</si>
  <si>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</si>
  <si>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</si>
  <si>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</si>
  <si>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</si>
  <si>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</si>
  <si>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</si>
  <si>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</si>
  <si>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</si>
  <si>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</si>
  <si>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</si>
  <si>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</si>
  <si>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</si>
  <si>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</si>
  <si>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</si>
  <si>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</si>
  <si>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</si>
  <si>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</si>
  <si>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</si>
  <si>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</si>
  <si>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</si>
  <si>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</si>
  <si>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</si>
  <si>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</si>
  <si>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</si>
  <si>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</si>
  <si>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</si>
  <si>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</si>
  <si>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</si>
  <si>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</si>
  <si>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</si>
  <si>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</si>
  <si>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</si>
  <si>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</si>
  <si>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</si>
  <si>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</si>
  <si>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</si>
  <si>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</si>
  <si>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</si>
  <si>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</si>
  <si>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</si>
  <si>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</si>
  <si>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</si>
  <si>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</si>
  <si>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</si>
  <si>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</si>
  <si>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</si>
  <si>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</si>
  <si>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</si>
  <si>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</si>
  <si>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</si>
  <si>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</si>
  <si>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</si>
  <si>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</si>
  <si>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</si>
  <si>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</si>
  <si>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</si>
  <si>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</si>
  <si>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</si>
  <si>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</si>
  <si>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</si>
  <si>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</si>
  <si>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</si>
  <si>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</si>
  <si>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</si>
  <si>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</si>
  <si>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</si>
  <si>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</si>
  <si>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</si>
  <si>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</si>
  <si>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</si>
  <si>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</si>
  <si>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</si>
  <si>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</si>
  <si>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</si>
  <si>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</si>
  <si>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</si>
  <si>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</si>
  <si>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</si>
  <si>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</si>
  <si>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</si>
  <si>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</si>
  <si>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</si>
  <si>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</si>
  <si>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</si>
  <si>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</si>
  <si>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</si>
  <si>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</si>
  <si>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</si>
  <si>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</si>
  <si>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</si>
  <si>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</si>
  <si>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</si>
  <si>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</si>
  <si>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</si>
  <si>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</si>
  <si>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</si>
  <si>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</si>
  <si>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</si>
  <si>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</si>
  <si>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</si>
  <si>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</si>
  <si>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</si>
  <si>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</si>
  <si>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</si>
  <si>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</si>
  <si>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</si>
  <si>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</si>
  <si>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</si>
  <si>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</si>
  <si>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</si>
  <si>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</si>
  <si>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</si>
  <si>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</si>
  <si>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</si>
  <si>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</si>
  <si>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</si>
  <si>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</si>
  <si>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</si>
  <si>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</si>
  <si>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</si>
  <si>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</si>
  <si>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</si>
  <si>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</si>
  <si>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</si>
  <si>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</si>
  <si>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</si>
  <si>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</si>
  <si>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</si>
  <si>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</si>
  <si>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</si>
  <si>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</si>
  <si>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</si>
  <si>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</si>
  <si>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</si>
  <si>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</si>
  <si>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</si>
  <si>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</si>
  <si>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</si>
  <si>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</si>
  <si>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</si>
  <si>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</si>
  <si>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</si>
  <si>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</si>
  <si>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</si>
  <si>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</si>
  <si>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</si>
  <si>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</si>
  <si>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</si>
  <si>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</si>
  <si>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</si>
  <si>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</si>
  <si>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</si>
  <si>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</si>
  <si>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</si>
  <si>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</si>
  <si>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</si>
  <si>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</si>
  <si>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</si>
  <si>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</si>
  <si>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</si>
  <si>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</si>
  <si>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</si>
  <si>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</si>
  <si>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</si>
  <si>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</si>
  <si>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</si>
  <si>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</si>
  <si>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</si>
  <si>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</si>
  <si>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</si>
  <si>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</si>
  <si>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</si>
  <si>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</si>
  <si>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</si>
  <si>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</si>
  <si>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</si>
  <si>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</si>
  <si>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</si>
  <si>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</si>
  <si>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</si>
  <si>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</si>
  <si>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</si>
  <si>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</si>
  <si>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</si>
  <si>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</si>
  <si>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</si>
  <si>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</si>
  <si>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</si>
  <si>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</si>
  <si>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</si>
  <si>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</si>
  <si>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</si>
  <si>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</si>
  <si>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</si>
  <si>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</si>
  <si>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</si>
  <si>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</si>
  <si>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</si>
  <si>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</si>
  <si>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</si>
  <si>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</si>
  <si>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</si>
  <si>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</si>
  <si>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</si>
  <si>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</si>
  <si>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</si>
  <si>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</si>
  <si>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</si>
  <si>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</si>
  <si>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</si>
  <si>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</si>
  <si>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</si>
  <si>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</si>
  <si>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</si>
  <si>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</si>
  <si>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</si>
  <si>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</si>
  <si>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</si>
  <si>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</si>
  <si>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</si>
  <si>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</si>
  <si>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</si>
  <si>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</si>
  <si>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</si>
  <si>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</si>
  <si>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</si>
  <si>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</si>
  <si>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</si>
  <si>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</si>
  <si>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</si>
  <si>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</si>
  <si>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</si>
  <si>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</si>
  <si>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</si>
  <si>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</si>
  <si>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</si>
  <si>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</si>
  <si>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</si>
  <si>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</si>
  <si>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</si>
  <si>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</si>
  <si>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</si>
  <si>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</si>
  <si>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</si>
  <si>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</si>
  <si>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</si>
  <si>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</si>
  <si>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</si>
  <si>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</si>
  <si>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</si>
  <si>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</si>
  <si>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</si>
  <si>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</si>
  <si>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</si>
  <si>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</si>
  <si>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</si>
  <si>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</si>
  <si>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</si>
  <si>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</si>
  <si>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</si>
  <si>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</si>
  <si>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</si>
  <si>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</si>
  <si>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</si>
  <si>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</si>
  <si>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</si>
  <si>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</si>
  <si>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</si>
  <si>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</si>
  <si>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</si>
  <si>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</si>
  <si>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</si>
  <si>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</si>
  <si>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</si>
  <si>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</si>
  <si>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</si>
  <si>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</si>
  <si>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</si>
  <si>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</si>
  <si>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</si>
  <si>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</si>
  <si>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</si>
  <si>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</si>
  <si>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</si>
  <si>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</si>
  <si>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</si>
  <si>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</si>
  <si>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</si>
  <si>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</si>
  <si>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</si>
  <si>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</si>
  <si>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</si>
  <si>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</si>
  <si>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</si>
  <si>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</si>
  <si>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</si>
  <si>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</si>
  <si>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</si>
  <si>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</si>
  <si>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</si>
  <si>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</si>
  <si>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</si>
  <si>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</si>
  <si>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</si>
  <si>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</si>
  <si>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</si>
  <si>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</si>
  <si>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</si>
  <si>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</si>
  <si>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</si>
  <si>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</si>
  <si>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</si>
  <si>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</si>
  <si>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</si>
  <si>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</si>
  <si>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</si>
  <si>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</si>
  <si>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</si>
  <si>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</si>
  <si>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</si>
  <si>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</si>
  <si>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</si>
  <si>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</si>
  <si>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</si>
  <si>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</si>
  <si>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</si>
  <si>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</si>
  <si>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</si>
  <si>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</si>
  <si>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</si>
  <si>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</si>
  <si>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</si>
  <si>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</si>
  <si>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</si>
  <si>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</si>
  <si>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</si>
  <si>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</si>
  <si>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</si>
  <si>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</si>
  <si>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</si>
  <si>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</si>
  <si>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</si>
  <si>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</si>
  <si>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</si>
  <si>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</si>
  <si>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</si>
  <si>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</si>
  <si>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</si>
  <si>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</si>
  <si>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</si>
  <si>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</si>
  <si>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</si>
  <si>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</si>
  <si>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</si>
  <si>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</si>
  <si>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</si>
  <si>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</si>
  <si>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</si>
  <si>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</si>
  <si>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</si>
  <si>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</si>
  <si>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</si>
  <si>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</si>
  <si>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</si>
  <si>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</si>
  <si>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</si>
  <si>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</si>
  <si>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</si>
  <si>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</si>
  <si>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</si>
  <si>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</si>
  <si>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</si>
  <si>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</si>
  <si>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</si>
  <si>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</si>
  <si>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</si>
  <si>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</si>
  <si>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</si>
  <si>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</si>
  <si>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</si>
  <si>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</si>
  <si>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</si>
  <si>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</si>
  <si>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</si>
  <si>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</si>
  <si>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</si>
  <si>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</si>
  <si>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</si>
  <si>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</si>
  <si>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</si>
  <si>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</si>
  <si>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</si>
  <si>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</si>
  <si>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</si>
  <si>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</si>
  <si>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</si>
  <si>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</si>
  <si>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</si>
  <si>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</si>
  <si>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</si>
  <si>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</si>
  <si>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</si>
  <si>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</si>
  <si>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</si>
  <si>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</si>
  <si>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</si>
  <si>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</si>
  <si>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</si>
  <si>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</si>
  <si>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</si>
  <si>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</si>
  <si>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</si>
  <si>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</si>
  <si>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</si>
  <si>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</si>
  <si>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</si>
  <si>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</si>
  <si>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</si>
  <si>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</si>
  <si>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</si>
  <si>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</si>
  <si>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</si>
  <si>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</si>
  <si>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</si>
  <si>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</si>
  <si>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</si>
  <si>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</si>
  <si>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</si>
  <si>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</si>
  <si>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</si>
  <si>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</si>
  <si>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</si>
  <si>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</si>
  <si>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</si>
  <si>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</si>
  <si>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</si>
  <si>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</si>
  <si>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</si>
  <si>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</si>
  <si>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</si>
  <si>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</si>
  <si>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</si>
  <si>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</si>
  <si>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</si>
  <si>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</si>
  <si>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</si>
  <si>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</si>
  <si>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</si>
  <si>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</si>
  <si>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</si>
  <si>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</si>
  <si>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</si>
  <si>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</si>
  <si>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</si>
  <si>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</si>
  <si>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</si>
  <si>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</si>
  <si>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</si>
  <si>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</si>
  <si>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</si>
  <si>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</si>
  <si>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</si>
  <si>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</si>
  <si>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</si>
  <si>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</si>
  <si>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</si>
  <si>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</si>
  <si>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</si>
  <si>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</si>
  <si>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</si>
  <si>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</si>
  <si>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</si>
  <si>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</si>
  <si>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</si>
  <si>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</si>
  <si>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</si>
  <si>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</si>
  <si>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</si>
  <si>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</si>
  <si>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</si>
  <si>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</si>
  <si>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</si>
  <si>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</si>
  <si>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</si>
  <si>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</si>
  <si>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</si>
  <si>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</si>
  <si>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</si>
  <si>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</si>
  <si>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</si>
  <si>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</si>
  <si>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</si>
  <si>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</si>
  <si>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</si>
  <si>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</si>
  <si>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</si>
  <si>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</si>
  <si>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</si>
  <si>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</si>
  <si>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</si>
  <si>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</si>
  <si>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</si>
  <si>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</si>
  <si>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</si>
  <si>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</si>
  <si>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</si>
  <si>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</si>
  <si>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</si>
  <si>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</si>
  <si>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</si>
  <si>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</si>
  <si>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</si>
  <si>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</si>
  <si>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</si>
  <si>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</si>
  <si>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</si>
  <si>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</si>
  <si>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</si>
  <si>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</si>
  <si>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</si>
  <si>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</si>
  <si>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</si>
  <si>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</si>
  <si>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</si>
  <si>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</si>
  <si>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</si>
  <si>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</si>
  <si>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</si>
  <si>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</si>
  <si>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</si>
  <si>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</si>
  <si>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</si>
  <si>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</si>
  <si>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</si>
  <si>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</si>
  <si>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</si>
  <si>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</si>
  <si>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</si>
  <si>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</si>
  <si>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</si>
  <si>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</si>
  <si>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</si>
  <si>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</si>
  <si>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</si>
  <si>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</si>
  <si>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</si>
  <si>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</si>
  <si>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</si>
  <si>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</si>
  <si>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</si>
  <si>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</si>
  <si>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</si>
  <si>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</si>
  <si>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</si>
  <si>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</si>
  <si>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</si>
  <si>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</si>
  <si>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</si>
  <si>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</si>
  <si>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</si>
  <si>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</si>
  <si>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</si>
  <si>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</si>
  <si>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</si>
  <si>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</si>
  <si>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</si>
  <si>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</si>
  <si>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</si>
  <si>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</si>
  <si>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</si>
  <si>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</si>
  <si>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</si>
  <si>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</si>
  <si>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</si>
  <si>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</si>
  <si>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</si>
  <si>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</si>
  <si>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</si>
  <si>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</si>
  <si>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</si>
  <si>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</si>
  <si>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</si>
  <si>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</si>
  <si>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</si>
  <si>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</si>
  <si>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</si>
  <si>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</si>
  <si>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</si>
  <si>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</si>
  <si>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</si>
  <si>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</si>
  <si>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</si>
  <si>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</si>
  <si>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</si>
  <si>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</si>
  <si>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</si>
  <si>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</si>
  <si>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</si>
  <si>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</si>
  <si>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</si>
  <si>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</si>
  <si>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</si>
  <si>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</si>
  <si>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</si>
  <si>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</si>
  <si>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</si>
  <si>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</si>
  <si>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</si>
  <si>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</si>
  <si>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</si>
  <si>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</si>
  <si>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</si>
  <si>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</si>
  <si>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</si>
  <si>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</si>
  <si>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</si>
  <si>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</si>
  <si>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</si>
  <si>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</si>
  <si>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</si>
  <si>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</si>
  <si>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</si>
  <si>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</si>
  <si>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</si>
  <si>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</si>
  <si>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</si>
  <si>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</si>
  <si>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</si>
  <si>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</si>
  <si>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</si>
  <si>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</si>
  <si>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</si>
  <si>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</si>
  <si>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</si>
  <si>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</si>
  <si>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</si>
  <si>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</si>
  <si>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</si>
  <si>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</si>
  <si>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</si>
  <si>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</si>
  <si>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</si>
  <si>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</si>
  <si>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</si>
  <si>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</si>
  <si>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</si>
  <si>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</si>
  <si>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</si>
  <si>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</si>
  <si>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</si>
  <si>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</si>
  <si>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</si>
  <si>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</si>
  <si>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</si>
  <si>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</si>
  <si>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</si>
  <si>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</si>
  <si>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</si>
  <si>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</si>
  <si>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</si>
  <si>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</si>
  <si>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</si>
  <si>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</si>
  <si>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</si>
  <si>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</si>
  <si>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</si>
  <si>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</si>
  <si>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</si>
  <si>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</si>
  <si>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</si>
  <si>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</si>
  <si>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</si>
  <si>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</si>
  <si>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</si>
  <si>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</si>
  <si>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</si>
  <si>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</si>
  <si>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</si>
  <si>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</si>
  <si>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</si>
  <si>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</si>
  <si>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</si>
  <si>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</si>
  <si>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</si>
  <si>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</si>
  <si>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</si>
  <si>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</si>
  <si>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</si>
  <si>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</si>
  <si>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</si>
  <si>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</si>
  <si>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</si>
  <si>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</si>
  <si>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</si>
  <si>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</si>
  <si>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</si>
  <si>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</si>
  <si>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</si>
  <si>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</si>
  <si>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</si>
  <si>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</si>
  <si>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</si>
  <si>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</si>
  <si>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</si>
  <si>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</si>
  <si>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</si>
  <si>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</si>
  <si>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</si>
  <si>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</si>
  <si>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</si>
  <si>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</si>
  <si>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</si>
  <si>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</si>
  <si>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</si>
  <si>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</si>
  <si>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</si>
  <si>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</si>
  <si>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</si>
  <si>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</si>
  <si>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</si>
  <si>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</si>
  <si>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</si>
  <si>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</si>
  <si>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</si>
  <si>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</si>
  <si>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</si>
  <si>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</si>
  <si>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</si>
  <si>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</si>
  <si>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</si>
  <si>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</si>
  <si>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</si>
  <si>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</si>
  <si>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</si>
  <si>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</si>
  <si>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</si>
  <si>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</si>
  <si>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</si>
  <si>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</si>
  <si>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</si>
  <si>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</si>
  <si>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</si>
  <si>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</si>
  <si>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</si>
  <si>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</si>
  <si>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</si>
  <si>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</si>
  <si>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</si>
  <si>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</si>
  <si>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</si>
  <si>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</si>
  <si>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</si>
  <si>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</si>
  <si>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</si>
  <si>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</si>
  <si>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</si>
  <si>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</si>
  <si>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</si>
  <si>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</si>
  <si>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</si>
  <si>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</si>
  <si>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</si>
  <si>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</si>
  <si>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</si>
  <si>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</si>
  <si>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</si>
  <si>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</si>
  <si>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</si>
  <si>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</si>
  <si>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</si>
  <si>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</si>
  <si>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</si>
  <si>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</si>
  <si>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</si>
  <si>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</si>
  <si>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</si>
  <si>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</si>
  <si>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</si>
  <si>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</si>
  <si>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</si>
  <si>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</si>
  <si>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</si>
  <si>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</si>
  <si>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</si>
  <si>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</si>
  <si>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</si>
  <si>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</si>
  <si>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</si>
  <si>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</si>
  <si>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</si>
  <si>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</si>
  <si>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</si>
  <si>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</si>
  <si>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</si>
  <si>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</si>
  <si>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</si>
  <si>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</si>
  <si>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</si>
  <si>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</si>
  <si>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</si>
  <si>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</si>
  <si>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</si>
  <si>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</si>
  <si>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</si>
  <si>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</si>
  <si>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</si>
  <si>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</si>
  <si>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</si>
  <si>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</si>
  <si>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</si>
  <si>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</si>
  <si>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</si>
  <si>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</si>
  <si>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</si>
  <si>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</si>
  <si>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</si>
  <si>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</si>
  <si>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</si>
  <si>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</si>
  <si>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</si>
  <si>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</si>
  <si>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</si>
  <si>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</si>
  <si>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</si>
  <si>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</si>
  <si>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</si>
  <si>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</si>
  <si>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</si>
  <si>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</si>
  <si>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</si>
  <si>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</si>
  <si>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</si>
  <si>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</si>
  <si>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</si>
  <si>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</si>
  <si>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</si>
  <si>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</si>
  <si>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</si>
  <si>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</si>
  <si>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</si>
  <si>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</si>
  <si>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</si>
  <si>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</si>
  <si>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</si>
  <si>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</si>
  <si>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</si>
  <si>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</si>
  <si>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</si>
  <si>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</si>
  <si>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</si>
  <si>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</si>
  <si>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</si>
  <si>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</si>
  <si>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</si>
  <si>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</si>
  <si>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</si>
  <si>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</si>
  <si>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</si>
  <si>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</si>
  <si>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</si>
  <si>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</si>
  <si>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</si>
  <si>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</si>
  <si>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</si>
  <si>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</si>
  <si>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</si>
  <si>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</si>
  <si>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</si>
  <si>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</si>
  <si>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</si>
  <si>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</si>
  <si>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</si>
  <si>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</si>
  <si>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</si>
  <si>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</si>
  <si>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</si>
  <si>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</si>
  <si>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</si>
  <si>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</si>
  <si>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</si>
  <si>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</si>
  <si>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</si>
  <si>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</si>
  <si>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</si>
  <si>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</si>
  <si>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</si>
  <si>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</si>
  <si>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</si>
  <si>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</si>
  <si>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</si>
  <si>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</si>
  <si>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</si>
  <si>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</si>
  <si>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</si>
  <si>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</si>
  <si>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</si>
  <si>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</si>
  <si>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</si>
  <si>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</si>
  <si>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</si>
  <si>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</si>
  <si>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</si>
  <si>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</si>
  <si>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</si>
  <si>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</si>
  <si>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</si>
  <si>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</si>
  <si>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</si>
  <si>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</si>
  <si>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</si>
  <si>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</si>
  <si>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</si>
  <si>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</si>
  <si>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</si>
  <si>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</si>
  <si>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</si>
  <si>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</si>
  <si>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</si>
  <si>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</si>
  <si>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</si>
  <si>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</si>
  <si>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</si>
  <si>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</si>
  <si>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</si>
  <si>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</si>
  <si>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</si>
  <si>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</si>
  <si>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</si>
  <si>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</si>
  <si>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</si>
  <si>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</si>
  <si>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</si>
  <si>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</si>
  <si>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</si>
  <si>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</si>
  <si>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</si>
  <si>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</si>
  <si>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</si>
  <si>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</si>
  <si>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</si>
  <si>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</si>
  <si>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</si>
  <si>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</si>
  <si>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</si>
  <si>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</si>
  <si>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</si>
  <si>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</si>
  <si>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</si>
  <si>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</si>
  <si>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</si>
  <si>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</si>
  <si>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</si>
  <si>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</si>
  <si>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</si>
  <si>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</si>
  <si>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</si>
  <si>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</si>
  <si>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</si>
  <si>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</si>
  <si>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</si>
  <si>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</si>
  <si>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</si>
  <si>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</si>
  <si>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</si>
  <si>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</si>
  <si>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</si>
  <si>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</si>
  <si>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</si>
  <si>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</si>
  <si>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</si>
  <si>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</si>
  <si>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</si>
  <si>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</si>
  <si>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</si>
  <si>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</si>
  <si>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</si>
  <si>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</si>
  <si>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</si>
  <si>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</si>
  <si>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</si>
  <si>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</si>
  <si>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</si>
  <si>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</si>
  <si>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</si>
  <si>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</si>
  <si>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</si>
  <si>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</si>
  <si>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</si>
  <si>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</si>
  <si>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</si>
  <si>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</si>
  <si>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</si>
  <si>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</si>
  <si>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</si>
  <si>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</si>
  <si>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</si>
  <si>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</si>
  <si>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</si>
  <si>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</si>
  <si>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</si>
  <si>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</si>
  <si>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</si>
  <si>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</si>
  <si>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</si>
  <si>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</si>
  <si>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</si>
  <si>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</si>
  <si>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</si>
  <si>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</si>
  <si>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</si>
  <si>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</si>
  <si>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</si>
  <si>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</si>
  <si>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</si>
  <si>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</si>
  <si>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</si>
  <si>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</si>
  <si>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</si>
  <si>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</si>
  <si>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</si>
  <si>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</si>
  <si>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</si>
  <si>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</si>
  <si>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</si>
  <si>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</si>
  <si>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</si>
  <si>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</si>
  <si>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</si>
  <si>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</si>
  <si>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</si>
  <si>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</si>
  <si>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</si>
  <si>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</si>
  <si>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</si>
  <si>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</si>
  <si>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</si>
  <si>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</si>
  <si>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</si>
  <si>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</si>
  <si>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</si>
  <si>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</si>
  <si>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</si>
  <si>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</si>
  <si>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</si>
  <si>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</si>
  <si>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</si>
  <si>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</si>
  <si>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</si>
  <si>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</si>
  <si>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</si>
  <si>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</si>
  <si>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</si>
  <si>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</si>
  <si>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</si>
  <si>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</si>
  <si>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</si>
  <si>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</si>
  <si>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</si>
  <si>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</si>
  <si>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</si>
  <si>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</si>
  <si>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</si>
  <si>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</si>
  <si>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</si>
  <si>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</si>
  <si>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</si>
  <si>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</si>
  <si>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</si>
  <si>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</si>
  <si>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</si>
  <si>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</si>
  <si>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</si>
  <si>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</si>
  <si>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</si>
  <si>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</si>
  <si>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</si>
  <si>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</si>
  <si>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</si>
  <si>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</si>
  <si>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</si>
  <si>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</si>
  <si>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</si>
  <si>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</si>
  <si>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</si>
  <si>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</si>
  <si>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</si>
  <si>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</si>
  <si>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</si>
  <si>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</si>
  <si>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</si>
  <si>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</si>
  <si>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</si>
  <si>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</si>
  <si>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</si>
  <si>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</si>
  <si>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</si>
  <si>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</si>
  <si>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</si>
  <si>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</si>
  <si>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</si>
  <si>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</si>
  <si>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</si>
  <si>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</si>
  <si>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</si>
  <si>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</si>
  <si>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</si>
  <si>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</si>
  <si>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</si>
  <si>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</si>
  <si>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</si>
  <si>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</si>
  <si>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</si>
  <si>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</si>
  <si>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</si>
  <si>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</si>
  <si>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</si>
  <si>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</si>
  <si>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</si>
  <si>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</si>
  <si>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</si>
  <si>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</si>
  <si>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</si>
  <si>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</si>
  <si>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</si>
  <si>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</si>
  <si>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</si>
  <si>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</si>
  <si>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</si>
  <si>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</si>
  <si>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</si>
  <si>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</si>
  <si>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</si>
  <si>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</si>
  <si>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</si>
  <si>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</si>
  <si>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</si>
  <si>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</si>
  <si>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</si>
  <si>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</si>
  <si>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</si>
  <si>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</si>
  <si>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</si>
  <si>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</si>
  <si>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</si>
  <si>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</si>
  <si>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</si>
  <si>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</si>
  <si>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</si>
  <si>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</si>
  <si>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</si>
  <si>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</si>
  <si>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</si>
  <si>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</si>
  <si>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</si>
  <si>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</si>
  <si>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</si>
  <si>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</si>
  <si>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</si>
  <si>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</si>
  <si>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</si>
  <si>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</si>
  <si>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</si>
  <si>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</si>
  <si>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</si>
  <si>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</si>
  <si>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</si>
  <si>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</si>
  <si>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</si>
  <si>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</si>
  <si>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</si>
  <si>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</si>
  <si>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</si>
  <si>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</si>
  <si>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</si>
  <si>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</si>
  <si>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</si>
  <si>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</si>
  <si>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</si>
  <si>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</si>
  <si>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</si>
  <si>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</si>
  <si>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</si>
  <si>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</si>
  <si>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</si>
  <si>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</si>
  <si>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</si>
  <si>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</si>
  <si>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</si>
  <si>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</si>
  <si>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</si>
  <si>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</si>
  <si>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</si>
  <si>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</si>
  <si>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</si>
  <si>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</si>
  <si>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</si>
  <si>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</si>
  <si>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</si>
  <si>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</si>
  <si>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</si>
  <si>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</si>
  <si>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</si>
  <si>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</si>
  <si>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</si>
  <si>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</si>
  <si>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</si>
  <si>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</si>
  <si>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</si>
  <si>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</si>
  <si>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</si>
  <si>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</si>
  <si>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</si>
  <si>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</si>
  <si>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</si>
  <si>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</si>
  <si>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</si>
  <si>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</si>
  <si>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</si>
  <si>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</si>
  <si>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</si>
  <si>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</si>
  <si>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</si>
  <si>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</si>
  <si>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</si>
  <si>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</si>
  <si>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</si>
  <si>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</si>
  <si>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</si>
  <si>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</si>
  <si>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</si>
  <si>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</si>
  <si>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</si>
  <si>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</si>
  <si>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</si>
  <si>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</si>
  <si>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</si>
  <si>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</si>
  <si>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</si>
  <si>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</si>
  <si>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</si>
  <si>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</si>
  <si>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</si>
  <si>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</si>
  <si>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</si>
  <si>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</si>
  <si>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</si>
  <si>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</si>
  <si>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</si>
  <si>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</si>
  <si>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</si>
  <si>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</si>
  <si>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</si>
  <si>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</si>
  <si>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</si>
  <si>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</si>
  <si>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</si>
  <si>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</si>
  <si>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</si>
  <si>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</si>
  <si>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</si>
  <si>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</si>
  <si>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</si>
  <si>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</si>
  <si>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</si>
  <si>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</si>
  <si>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</si>
  <si>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</si>
  <si>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</si>
  <si>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</si>
  <si>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</si>
  <si>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</si>
  <si>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</si>
  <si>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</si>
  <si>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</si>
  <si>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</si>
  <si>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</si>
  <si>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</si>
  <si>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</si>
  <si>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</si>
  <si>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</si>
  <si>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</si>
  <si>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</si>
  <si>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</si>
  <si>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</si>
  <si>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</si>
  <si>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</si>
  <si>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</si>
  <si>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</si>
  <si>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</si>
  <si>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</si>
  <si>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</si>
  <si>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</si>
  <si>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</si>
  <si>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</si>
  <si>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</si>
  <si>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</si>
  <si>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</si>
  <si>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</si>
  <si>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</si>
  <si>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</si>
  <si>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</si>
  <si>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</si>
  <si>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</si>
  <si>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</si>
  <si>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</si>
  <si>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</si>
  <si>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</si>
  <si>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</si>
  <si>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</si>
  <si>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</si>
  <si>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</si>
  <si>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</si>
  <si>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</si>
  <si>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</si>
  <si>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</si>
  <si>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</si>
  <si>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</si>
  <si>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</si>
  <si>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</si>
  <si>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</si>
  <si>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</si>
  <si>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</si>
  <si>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</si>
  <si>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</si>
  <si>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</si>
  <si>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</si>
  <si>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</si>
  <si>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</si>
  <si>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</si>
  <si>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</si>
  <si>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</si>
  <si>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</si>
  <si>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</si>
  <si>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</si>
  <si>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</si>
  <si>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</si>
  <si>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</si>
  <si>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</si>
  <si>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</si>
  <si>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</si>
  <si>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</si>
  <si>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</si>
  <si>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</si>
  <si>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</si>
  <si>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</si>
  <si>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</si>
  <si>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</si>
  <si>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</si>
  <si>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</si>
  <si>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</si>
  <si>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</si>
  <si>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</si>
  <si>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</si>
  <si>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</si>
  <si>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</si>
  <si>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</si>
  <si>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</si>
  <si>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</si>
  <si>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</si>
  <si>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</si>
  <si>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</si>
  <si>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</si>
  <si>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</si>
  <si>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</si>
  <si>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</si>
  <si>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</si>
  <si>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</si>
  <si>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</si>
  <si>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</si>
  <si>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</si>
  <si>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</si>
  <si>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</si>
  <si>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</si>
  <si>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</si>
  <si>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</si>
  <si>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</si>
  <si>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</si>
  <si>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</si>
  <si>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</si>
  <si>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</si>
  <si>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</si>
  <si>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</si>
  <si>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</si>
  <si>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</si>
  <si>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</si>
  <si>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</si>
  <si>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</si>
  <si>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</si>
  <si>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</si>
  <si>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</si>
  <si>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</si>
  <si>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</si>
  <si>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</si>
  <si>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</si>
  <si>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</si>
  <si>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</si>
  <si>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</si>
  <si>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</si>
  <si>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</si>
  <si>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</si>
  <si>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</si>
  <si>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</si>
  <si>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</si>
  <si>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</si>
  <si>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</si>
  <si>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</si>
  <si>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</si>
  <si>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</si>
  <si>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</si>
  <si>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</si>
  <si>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</si>
  <si>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</si>
  <si>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</si>
  <si>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</si>
  <si>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</si>
  <si>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</si>
  <si>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</si>
  <si>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</si>
  <si>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</si>
  <si>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</si>
  <si>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</si>
  <si>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</si>
  <si>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</si>
  <si>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</si>
  <si>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</si>
  <si>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</si>
  <si>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</si>
  <si>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</si>
  <si>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</si>
  <si>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</si>
  <si>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</si>
  <si>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</si>
  <si>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</si>
  <si>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</si>
  <si>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</si>
  <si>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</si>
  <si>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</si>
  <si>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</si>
  <si>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</si>
  <si>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</si>
  <si>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</si>
  <si>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</si>
  <si>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</si>
  <si>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</si>
  <si>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</si>
  <si>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</si>
  <si>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</si>
  <si>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</si>
  <si>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</si>
  <si>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</si>
  <si>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</si>
  <si>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</si>
  <si>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</si>
  <si>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</si>
  <si>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</si>
  <si>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</si>
  <si>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</si>
  <si>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</si>
  <si>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</si>
  <si>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</si>
  <si>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</si>
  <si>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</si>
  <si>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</si>
  <si>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</si>
  <si>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</si>
  <si>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</si>
  <si>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</si>
  <si>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</si>
  <si>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</si>
  <si>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</si>
  <si>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</si>
  <si>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</si>
  <si>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</si>
  <si>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</si>
  <si>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</si>
  <si>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</si>
  <si>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</si>
  <si>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</si>
  <si>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</si>
  <si>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</si>
  <si>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</si>
  <si>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</si>
  <si>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</si>
  <si>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</si>
  <si>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</si>
  <si>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</si>
  <si>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</si>
  <si>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</si>
  <si>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</si>
  <si>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</si>
  <si>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</si>
  <si>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</si>
  <si>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</si>
  <si>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</si>
  <si>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</si>
  <si>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</si>
  <si>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</si>
  <si>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</si>
  <si>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</si>
  <si>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</si>
  <si>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</si>
  <si>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</si>
  <si>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</si>
  <si>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</si>
  <si>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</si>
  <si>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</si>
  <si>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</si>
  <si>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</si>
  <si>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</si>
  <si>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</si>
  <si>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</si>
  <si>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</si>
  <si>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</si>
  <si>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</si>
  <si>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</si>
  <si>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</si>
  <si>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</si>
  <si>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</si>
  <si>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</si>
  <si>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</si>
  <si>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</si>
  <si>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</si>
  <si>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</si>
  <si>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</si>
  <si>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</si>
  <si>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</si>
  <si>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</si>
  <si>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</si>
  <si>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</si>
  <si>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</si>
  <si>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</si>
  <si>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</si>
  <si>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</si>
  <si>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</si>
  <si>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</si>
  <si>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</si>
  <si>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</si>
  <si>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</si>
  <si>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</si>
  <si>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</si>
  <si>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</si>
  <si>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</si>
  <si>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</si>
  <si>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</si>
  <si>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</si>
  <si>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</si>
  <si>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</si>
  <si>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</si>
  <si>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</si>
  <si>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</si>
  <si>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</si>
  <si>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</si>
  <si>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</si>
  <si>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</si>
  <si>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</si>
  <si>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</si>
  <si>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</si>
  <si>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</si>
  <si>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</si>
  <si>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</si>
  <si>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</si>
  <si>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</si>
  <si>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</si>
  <si>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</si>
  <si>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</si>
  <si>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</si>
  <si>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</si>
  <si>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</si>
  <si>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</si>
  <si>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</si>
  <si>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</si>
  <si>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</si>
  <si>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</si>
  <si>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</si>
  <si>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</si>
  <si>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</si>
  <si>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</si>
  <si>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</si>
  <si>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</si>
  <si>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</si>
  <si>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</si>
  <si>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</si>
  <si>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</si>
  <si>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</si>
  <si>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</si>
  <si>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</si>
  <si>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</si>
  <si>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</si>
  <si>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</si>
  <si>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</si>
  <si>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</si>
  <si>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</si>
  <si>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</si>
  <si>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</si>
  <si>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</si>
  <si>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</si>
  <si>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</si>
  <si>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</si>
  <si>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</si>
  <si>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</si>
  <si>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</si>
  <si>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</si>
  <si>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</si>
  <si>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</si>
  <si>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</si>
  <si>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</si>
  <si>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</si>
  <si>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</si>
  <si>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</si>
  <si>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</si>
  <si>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</si>
  <si>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</si>
  <si>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</si>
  <si>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</si>
  <si>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</si>
  <si>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</si>
  <si>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</si>
  <si>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</si>
  <si>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</si>
  <si>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</si>
  <si>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</si>
  <si>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</si>
  <si>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</si>
  <si>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</si>
  <si>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</si>
  <si>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</si>
  <si>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</si>
  <si>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</si>
  <si>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</si>
  <si>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</si>
  <si>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</si>
  <si>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</si>
  <si>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</si>
  <si>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</si>
  <si>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</si>
  <si>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</si>
  <si>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</si>
  <si>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</si>
  <si>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</si>
  <si>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</si>
  <si>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</si>
  <si>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</si>
  <si>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</si>
  <si>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</si>
  <si>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</si>
  <si>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</si>
  <si>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</si>
  <si>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</si>
  <si>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</si>
  <si>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</si>
  <si>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</si>
  <si>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</si>
  <si>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</si>
  <si>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</si>
  <si>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</si>
  <si>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</si>
  <si>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</si>
  <si>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</si>
  <si>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</si>
  <si>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</si>
  <si>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</si>
  <si>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</si>
  <si>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</si>
  <si>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</si>
  <si>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</si>
  <si>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</si>
  <si>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</si>
  <si>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</si>
  <si>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</si>
  <si>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</si>
  <si>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</si>
  <si>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</si>
  <si>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</si>
  <si>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</si>
  <si>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</si>
  <si>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</si>
  <si>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</si>
  <si>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</si>
  <si>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</si>
  <si>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</si>
  <si>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</si>
  <si>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</si>
  <si>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</si>
  <si>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</si>
  <si>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</si>
  <si>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</si>
  <si>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</si>
  <si>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</si>
  <si>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</si>
  <si>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</si>
  <si>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</si>
  <si>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</si>
  <si>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</si>
  <si>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</si>
  <si>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</si>
  <si>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</si>
  <si>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</si>
  <si>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</si>
  <si>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</si>
  <si>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</si>
  <si>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</si>
  <si>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</si>
  <si>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</si>
  <si>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</si>
  <si>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</si>
  <si>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</si>
  <si>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</si>
  <si>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</si>
  <si>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</si>
  <si>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</si>
  <si>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</si>
  <si>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</si>
  <si>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</si>
  <si>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</si>
  <si>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</si>
  <si>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</si>
  <si>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</si>
  <si>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</si>
  <si>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</si>
  <si>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</si>
  <si>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</si>
  <si>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</si>
  <si>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</si>
  <si>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</si>
  <si>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</si>
  <si>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</si>
  <si>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</si>
  <si>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</si>
  <si>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</si>
  <si>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</si>
  <si>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</si>
  <si>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</si>
  <si>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</si>
  <si>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</si>
  <si>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</si>
  <si>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</si>
  <si>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</si>
  <si>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</si>
  <si>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</si>
  <si>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</si>
  <si>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</si>
  <si>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</si>
  <si>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</si>
  <si>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</si>
  <si>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</si>
  <si>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</si>
  <si>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</si>
  <si>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</si>
  <si>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</si>
  <si>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</si>
  <si>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</si>
  <si>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</si>
  <si>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</si>
  <si>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</si>
  <si>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</si>
  <si>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</si>
  <si>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</si>
  <si>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</si>
  <si>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</si>
  <si>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</si>
  <si>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</si>
  <si>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</si>
  <si>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</si>
  <si>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</si>
  <si>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</si>
  <si>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</si>
  <si>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</si>
  <si>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</si>
  <si>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</si>
  <si>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</si>
  <si>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</si>
  <si>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</si>
  <si>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</si>
  <si>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</si>
  <si>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</si>
  <si>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</si>
  <si>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</si>
  <si>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</si>
  <si>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</si>
  <si>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</si>
  <si>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</si>
  <si>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</si>
  <si>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</si>
  <si>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</si>
  <si>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</si>
  <si>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</si>
  <si>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</si>
  <si>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</si>
  <si>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</si>
  <si>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</si>
  <si>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</si>
  <si>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</si>
  <si>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</si>
  <si>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</si>
  <si>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</si>
  <si>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</si>
  <si>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</si>
  <si>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</si>
  <si>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</si>
  <si>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</si>
  <si>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</si>
  <si>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</si>
  <si>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</si>
  <si>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</si>
  <si>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</si>
  <si>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</si>
  <si>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</si>
  <si>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</si>
  <si>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</si>
  <si>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</si>
  <si>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</si>
  <si>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</si>
  <si>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</si>
  <si>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</si>
  <si>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</si>
  <si>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</si>
  <si>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</si>
  <si>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</si>
  <si>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</si>
  <si>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</si>
  <si>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</si>
  <si>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</si>
  <si>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</si>
  <si>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</si>
  <si>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</si>
  <si>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</si>
  <si>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</si>
  <si>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</si>
  <si>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</si>
  <si>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</si>
  <si>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</si>
  <si>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</si>
  <si>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</si>
  <si>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</si>
  <si>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</si>
  <si>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</si>
  <si>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</si>
  <si>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</si>
  <si>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</si>
  <si>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</si>
  <si>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</si>
  <si>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</si>
  <si>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</si>
  <si>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</si>
  <si>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</si>
  <si>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</si>
  <si>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</si>
  <si>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</si>
  <si>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</si>
  <si>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</si>
  <si>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</si>
  <si>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</si>
  <si>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</si>
  <si>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</si>
  <si>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</si>
  <si>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</si>
  <si>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</si>
  <si>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</si>
  <si>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</si>
  <si>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</si>
  <si>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</si>
  <si>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</si>
  <si>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</si>
  <si>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</si>
  <si>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</si>
  <si>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</si>
  <si>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</si>
  <si>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</si>
  <si>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</si>
  <si>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</si>
  <si>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</si>
  <si>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</si>
  <si>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</si>
  <si>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</si>
  <si>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</si>
  <si>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</si>
  <si>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</si>
  <si>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</si>
  <si>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</si>
  <si>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</si>
  <si>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</si>
  <si>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</si>
  <si>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</si>
  <si>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</si>
  <si>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</si>
  <si>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</si>
  <si>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</si>
  <si>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</si>
  <si>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</si>
  <si>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</si>
  <si>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</si>
  <si>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</si>
  <si>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</si>
  <si>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</si>
  <si>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</si>
  <si>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</si>
  <si>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</si>
  <si>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</si>
  <si>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</si>
  <si>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</si>
  <si>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</si>
  <si>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</si>
  <si>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</si>
  <si>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</si>
  <si>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</si>
  <si>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</si>
  <si>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</si>
  <si>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</si>
  <si>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</si>
  <si>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</si>
  <si>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</si>
  <si>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</si>
  <si>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</si>
  <si>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</si>
  <si>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</si>
  <si>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</si>
  <si>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</si>
  <si>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</si>
  <si>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</si>
  <si>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</si>
  <si>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</si>
  <si>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</si>
  <si>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</si>
  <si>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</si>
  <si>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</si>
  <si>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</si>
  <si>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</si>
  <si>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</si>
  <si>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</si>
  <si>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</si>
  <si>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</si>
  <si>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</si>
  <si>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</si>
  <si>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</si>
  <si>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</si>
  <si>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</si>
  <si>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</si>
  <si>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</si>
  <si>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</si>
  <si>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</si>
  <si>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</si>
  <si>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</si>
  <si>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</si>
  <si>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</si>
  <si>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</si>
  <si>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</si>
  <si>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</si>
  <si>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</si>
  <si>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</si>
  <si>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</si>
  <si>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</si>
  <si>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</si>
  <si>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</si>
  <si>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</si>
  <si>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</si>
  <si>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</si>
  <si>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</si>
  <si>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</si>
  <si>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</si>
  <si>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</si>
  <si>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</si>
  <si>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</si>
  <si>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</si>
  <si>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</si>
  <si>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</si>
  <si>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</si>
  <si>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</si>
  <si>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</si>
  <si>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</si>
  <si>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</si>
  <si>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</si>
  <si>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</si>
  <si>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</si>
  <si>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</si>
  <si>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</si>
  <si>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</si>
  <si>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</si>
  <si>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</si>
  <si>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</si>
  <si>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</si>
  <si>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</si>
  <si>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</si>
  <si>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</si>
  <si>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</si>
  <si>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</si>
  <si>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</si>
  <si>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</si>
  <si>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</si>
  <si>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</si>
  <si>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</si>
  <si>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</si>
  <si>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</si>
  <si>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</si>
  <si>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</si>
  <si>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</si>
  <si>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</si>
  <si>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</si>
  <si>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</si>
  <si>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</si>
  <si>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</si>
  <si>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</si>
  <si>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</si>
  <si>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</si>
  <si>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</si>
  <si>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</si>
  <si>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</si>
  <si>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</si>
  <si>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</si>
  <si>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</si>
  <si>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</si>
  <si>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</si>
  <si>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</si>
  <si>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</si>
  <si>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</si>
  <si>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</si>
  <si>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</si>
  <si>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</si>
  <si>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</si>
  <si>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</si>
  <si>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</si>
  <si>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</si>
  <si>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</si>
  <si>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</si>
  <si>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</si>
  <si>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</si>
  <si>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</si>
  <si>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</si>
  <si>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</si>
  <si>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</si>
  <si>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</si>
  <si>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</si>
  <si>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</si>
  <si>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</si>
  <si>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</si>
  <si>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</si>
  <si>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</si>
  <si>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</si>
  <si>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</si>
  <si>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</si>
  <si>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</si>
  <si>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</si>
  <si>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</si>
  <si>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</si>
  <si>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</si>
  <si>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</si>
  <si>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</si>
  <si>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</si>
  <si>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</si>
  <si>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</si>
  <si>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</si>
  <si>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</si>
  <si>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</si>
  <si>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</si>
  <si>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</si>
  <si>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</si>
  <si>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</si>
  <si>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</si>
  <si>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</si>
  <si>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</si>
  <si>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</si>
  <si>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</si>
  <si>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</si>
  <si>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</si>
  <si>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</si>
  <si>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</si>
  <si>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</si>
  <si>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</si>
  <si>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</si>
  <si>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</si>
  <si>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</si>
  <si>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</si>
  <si>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</si>
  <si>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</si>
  <si>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</si>
  <si>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</si>
  <si>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</si>
  <si>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</si>
  <si>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</si>
  <si>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</si>
  <si>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</si>
  <si>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</si>
  <si>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</si>
  <si>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</si>
  <si>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</si>
  <si>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</si>
  <si>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</si>
  <si>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</si>
  <si>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</si>
  <si>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</si>
  <si>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</si>
  <si>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</si>
  <si>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</si>
  <si>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</si>
  <si>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</si>
  <si>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</si>
  <si>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</si>
  <si>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</si>
  <si>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</si>
  <si>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</si>
  <si>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</si>
  <si>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</si>
  <si>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</si>
  <si>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</si>
  <si>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</si>
  <si>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</si>
  <si>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</si>
  <si>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</si>
  <si>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</si>
  <si>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</si>
  <si>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</si>
  <si>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</si>
  <si>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</si>
  <si>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</si>
  <si>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</si>
  <si>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</si>
  <si>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</si>
  <si>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</si>
  <si>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</si>
  <si>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</si>
  <si>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</si>
  <si>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</si>
  <si>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</si>
  <si>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</si>
  <si>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</si>
  <si>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</si>
  <si>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</si>
  <si>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</si>
  <si>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</si>
  <si>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</si>
  <si>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</si>
  <si>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</si>
  <si>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</si>
  <si>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</si>
  <si>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</si>
  <si>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</si>
  <si>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</si>
  <si>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</si>
  <si>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</si>
  <si>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</si>
  <si>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</si>
  <si>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</si>
  <si>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</si>
  <si>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</si>
  <si>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</si>
  <si>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</si>
  <si>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</si>
  <si>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</si>
  <si>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</si>
  <si>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</si>
  <si>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</si>
  <si>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</si>
  <si>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</si>
  <si>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</si>
  <si>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</si>
  <si>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</si>
  <si>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</si>
  <si>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</si>
  <si>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</si>
  <si>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</si>
  <si>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</si>
  <si>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</si>
  <si>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</si>
  <si>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</si>
  <si>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</si>
  <si>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</si>
  <si>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</si>
  <si>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</si>
  <si>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</si>
  <si>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</si>
  <si>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</si>
  <si>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</si>
  <si>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</si>
  <si>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</si>
  <si>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</si>
  <si>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</si>
  <si>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</si>
  <si>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</si>
  <si>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</si>
  <si>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</si>
  <si>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</si>
  <si>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</si>
  <si>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</si>
  <si>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</si>
  <si>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</si>
  <si>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</si>
  <si>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</si>
  <si>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</si>
  <si>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</si>
  <si>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</si>
  <si>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</si>
  <si>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</si>
  <si>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</si>
  <si>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</si>
  <si>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</si>
  <si>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</si>
  <si>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</si>
  <si>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</si>
  <si>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</si>
  <si>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</si>
  <si>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</si>
  <si>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</si>
  <si>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</si>
  <si>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</si>
  <si>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</si>
  <si>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</si>
  <si>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</si>
  <si>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</si>
  <si>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</si>
  <si>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</si>
  <si>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</si>
  <si>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</si>
  <si>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</si>
  <si>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</si>
  <si>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</si>
  <si>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</si>
  <si>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</si>
  <si>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</si>
  <si>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</si>
  <si>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</si>
  <si>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</si>
  <si>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</si>
  <si>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</si>
  <si>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</si>
  <si>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</si>
  <si>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</si>
  <si>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</si>
  <si>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</si>
  <si>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</si>
  <si>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</si>
  <si>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</si>
  <si>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</si>
  <si>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</si>
  <si>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</si>
  <si>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</si>
  <si>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</si>
  <si>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</si>
  <si>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</si>
  <si>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</si>
  <si>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</si>
  <si>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</si>
  <si>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</si>
  <si>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</si>
  <si>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</si>
  <si>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</si>
  <si>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</si>
  <si>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</si>
  <si>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</si>
  <si>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</si>
  <si>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</si>
  <si>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</si>
  <si>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</si>
  <si>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</si>
  <si>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</si>
  <si>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</si>
  <si>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</si>
  <si>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</si>
  <si>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</si>
  <si>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</si>
  <si>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</si>
  <si>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</si>
  <si>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</si>
  <si>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</si>
  <si>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</si>
  <si>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</si>
  <si>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</si>
  <si>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</si>
  <si>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</si>
  <si>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</si>
  <si>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</si>
  <si>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</si>
  <si>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</si>
  <si>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</si>
  <si>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</si>
  <si>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</si>
  <si>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</si>
  <si>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</si>
  <si>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</si>
  <si>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</si>
  <si>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</si>
  <si>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</si>
  <si>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</si>
  <si>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</si>
  <si>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</si>
  <si>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</si>
  <si>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</si>
  <si>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</si>
  <si>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</si>
  <si>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</si>
  <si>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</si>
  <si>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</si>
  <si>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</si>
  <si>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</si>
  <si>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</si>
  <si>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</si>
  <si>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</si>
  <si>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</si>
  <si>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</si>
  <si>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</si>
  <si>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</si>
  <si>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</si>
  <si>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</si>
  <si>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</si>
  <si>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</si>
  <si>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</si>
  <si>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</si>
  <si>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</si>
  <si>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</si>
  <si>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</si>
  <si>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</si>
  <si>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</si>
  <si>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</si>
  <si>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</si>
  <si>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</si>
  <si>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</si>
  <si>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</si>
  <si>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</si>
  <si>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</si>
  <si>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</si>
  <si>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</si>
  <si>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</si>
  <si>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</si>
  <si>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</si>
  <si>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</si>
  <si>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</si>
  <si>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</si>
  <si>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</si>
  <si>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</si>
  <si>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</si>
  <si>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</si>
  <si>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</si>
  <si>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</si>
  <si>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</si>
  <si>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</si>
  <si>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</si>
  <si>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</si>
  <si>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</si>
  <si>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</si>
  <si>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</si>
  <si>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</si>
  <si>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</si>
  <si>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</si>
  <si>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</si>
  <si>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</si>
  <si>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</si>
  <si>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</si>
  <si>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</si>
  <si>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</si>
  <si>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</si>
  <si>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</si>
  <si>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</si>
  <si>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</si>
  <si>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</si>
  <si>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</si>
  <si>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</si>
  <si>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</si>
  <si>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</si>
  <si>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</si>
  <si>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</si>
  <si>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</si>
  <si>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</si>
  <si>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</si>
  <si>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</si>
  <si>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</si>
  <si>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</si>
  <si>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</si>
  <si>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</si>
  <si>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</si>
  <si>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</si>
  <si>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</si>
  <si>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</si>
  <si>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</si>
  <si>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</si>
  <si>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</si>
  <si>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</si>
  <si>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</si>
  <si>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</si>
  <si>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</si>
  <si>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</si>
  <si>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</si>
  <si>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</si>
  <si>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</si>
  <si>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</si>
  <si>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</si>
  <si>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</si>
  <si>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</si>
  <si>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</si>
  <si>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</si>
  <si>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</si>
  <si>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</si>
  <si>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</si>
  <si>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</si>
  <si>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</si>
  <si>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</si>
  <si>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</si>
  <si>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</si>
  <si>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</si>
  <si>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</si>
  <si>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</si>
  <si>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</si>
  <si>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</si>
  <si>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</si>
  <si>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</si>
  <si>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</si>
  <si>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</si>
  <si>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</si>
  <si>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</si>
  <si>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</si>
  <si>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</si>
  <si>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</si>
  <si>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</si>
  <si>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</si>
  <si>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</si>
  <si>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</si>
  <si>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</si>
  <si>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</si>
  <si>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</si>
  <si>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</si>
  <si>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</si>
  <si>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</si>
  <si>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</si>
  <si>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</si>
  <si>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</si>
  <si>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</si>
  <si>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</si>
  <si>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</si>
  <si>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</si>
  <si>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</si>
  <si>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</si>
  <si>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</si>
  <si>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</si>
  <si>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</si>
  <si>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</si>
  <si>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</si>
  <si>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</si>
  <si>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</si>
  <si>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</si>
  <si>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</si>
  <si>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</si>
  <si>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</si>
  <si>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</si>
  <si>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</si>
  <si>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</si>
  <si>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</si>
  <si>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</si>
  <si>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</si>
  <si>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</si>
  <si>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</si>
  <si>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</si>
  <si>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</si>
  <si>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</si>
  <si>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</si>
  <si>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</si>
  <si>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</si>
  <si>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</si>
  <si>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</si>
  <si>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</si>
  <si>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</si>
  <si>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</si>
  <si>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</si>
  <si>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</si>
  <si>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</si>
  <si>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</si>
  <si>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</si>
  <si>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</si>
  <si>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</si>
  <si>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</si>
  <si>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</si>
  <si>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</si>
  <si>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</si>
  <si>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</si>
  <si>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</si>
  <si>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</si>
  <si>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</si>
  <si>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</si>
  <si>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</si>
  <si>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</si>
  <si>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</si>
  <si>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</si>
  <si>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</si>
  <si>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</si>
  <si>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</si>
  <si>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</si>
  <si>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</si>
  <si>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</si>
  <si>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</si>
  <si>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</si>
  <si>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</si>
  <si>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</si>
  <si>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</si>
  <si>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</si>
  <si>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</si>
  <si>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</si>
  <si>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</si>
  <si>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</si>
  <si>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</si>
  <si>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</si>
  <si>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</si>
  <si>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</si>
  <si>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</si>
  <si>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</si>
  <si>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</si>
  <si>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</si>
  <si>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</si>
  <si>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</si>
  <si>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</si>
  <si>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</si>
  <si>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</si>
  <si>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</si>
  <si>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</si>
  <si>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</si>
  <si>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</si>
  <si>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</si>
  <si>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</si>
  <si>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</si>
  <si>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</si>
  <si>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</si>
  <si>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</si>
  <si>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</si>
  <si>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</si>
  <si>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</si>
  <si>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</si>
  <si>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</si>
  <si>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</si>
  <si>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</si>
  <si>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</si>
  <si>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</si>
  <si>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</si>
  <si>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</si>
  <si>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</si>
  <si>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</si>
  <si>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</si>
  <si>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</si>
  <si>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</si>
  <si>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</si>
  <si>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</si>
  <si>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</si>
  <si>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</si>
  <si>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</si>
  <si>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</si>
  <si>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</si>
  <si>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</si>
  <si>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</si>
  <si>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</si>
  <si>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</si>
  <si>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</si>
  <si>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</si>
  <si>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</si>
  <si>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</si>
  <si>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</si>
  <si>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</si>
  <si>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</si>
  <si>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</si>
  <si>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</si>
  <si>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</si>
  <si>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</si>
  <si>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</si>
  <si>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</si>
  <si>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</si>
  <si>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</si>
  <si>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</si>
  <si>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</si>
  <si>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</si>
  <si>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</si>
  <si>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</si>
  <si>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</si>
  <si>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</si>
  <si>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</si>
  <si>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</si>
  <si>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</si>
  <si>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</si>
  <si>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</si>
  <si>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</si>
  <si>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</si>
  <si>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</si>
  <si>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</si>
  <si>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</si>
  <si>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</si>
  <si>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</si>
  <si>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</si>
  <si>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</si>
  <si>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</si>
  <si>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</si>
  <si>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</si>
  <si>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</si>
  <si>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</si>
  <si>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</si>
  <si>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</si>
  <si>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</si>
  <si>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</si>
  <si>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</si>
  <si>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</si>
  <si>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</si>
  <si>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</si>
  <si>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</si>
  <si>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</si>
  <si>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</si>
  <si>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</si>
  <si>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</si>
  <si>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</si>
  <si>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</si>
  <si>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</si>
  <si>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</si>
  <si>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</si>
  <si>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</si>
  <si>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</si>
  <si>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</si>
  <si>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</si>
  <si>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</si>
  <si>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</si>
  <si>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</si>
  <si>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</si>
  <si>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</si>
  <si>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</si>
  <si>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</si>
  <si>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</si>
  <si>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</si>
  <si>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</si>
  <si>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</si>
  <si>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</si>
  <si>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</si>
  <si>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</si>
  <si>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</si>
  <si>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</si>
  <si>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</si>
  <si>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</si>
  <si>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</si>
  <si>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</si>
  <si>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</si>
  <si>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</si>
  <si>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</si>
  <si>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</si>
  <si>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</si>
  <si>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</si>
  <si>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</si>
  <si>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</si>
  <si>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</si>
  <si>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</si>
  <si>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</si>
  <si>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</si>
  <si>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</si>
  <si>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</si>
  <si>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</si>
  <si>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</si>
  <si>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</si>
  <si>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</si>
  <si>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</si>
  <si>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</si>
  <si>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</si>
  <si>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</si>
  <si>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</si>
  <si>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</si>
  <si>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</si>
  <si>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</si>
  <si>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</si>
  <si>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</si>
  <si>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</si>
  <si>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</si>
  <si>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</si>
  <si>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</si>
  <si>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</si>
  <si>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</si>
  <si>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</si>
  <si>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</si>
  <si>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</si>
  <si>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</si>
  <si>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</si>
  <si>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</si>
  <si>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</si>
  <si>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</si>
  <si>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</si>
  <si>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</si>
  <si>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</si>
  <si>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</si>
  <si>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</si>
  <si>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</si>
  <si>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</si>
  <si>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</si>
  <si>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</si>
  <si>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</si>
  <si>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</si>
  <si>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</si>
  <si>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</si>
  <si>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</si>
  <si>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</si>
  <si>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</si>
  <si>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</si>
  <si>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</si>
  <si>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</si>
  <si>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</si>
  <si>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</si>
  <si>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</si>
  <si>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</si>
  <si>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</si>
  <si>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</si>
  <si>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</si>
  <si>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</si>
  <si>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</si>
  <si>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</si>
  <si>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</si>
  <si>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</si>
  <si>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</si>
  <si>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</si>
  <si>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</si>
  <si>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</si>
  <si>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</si>
  <si>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</si>
  <si>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</si>
  <si>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</si>
  <si>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</si>
  <si>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</si>
  <si>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</si>
  <si>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</si>
  <si>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</si>
  <si>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</si>
  <si>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</si>
  <si>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</si>
  <si>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</si>
  <si>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</si>
  <si>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</si>
  <si>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</si>
  <si>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</si>
  <si>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</si>
  <si>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</si>
  <si>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</si>
  <si>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</si>
  <si>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</si>
  <si>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</si>
  <si>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</si>
  <si>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</si>
  <si>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</si>
  <si>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</si>
  <si>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</si>
  <si>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</si>
  <si>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</si>
  <si>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</si>
  <si>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</si>
  <si>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</si>
  <si>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</si>
  <si>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</si>
  <si>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</si>
  <si>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</si>
  <si>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</si>
  <si>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</si>
  <si>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</si>
  <si>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</si>
  <si>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</si>
  <si>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</si>
  <si>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</si>
  <si>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</si>
  <si>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</si>
  <si>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</si>
  <si>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</si>
  <si>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</si>
  <si>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</si>
  <si>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</si>
  <si>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</si>
  <si>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</si>
  <si>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</si>
  <si>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</si>
  <si>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</si>
  <si>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</si>
  <si>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</si>
  <si>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</si>
  <si>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</si>
  <si>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</si>
  <si>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</si>
  <si>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</si>
  <si>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</si>
  <si>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</si>
  <si>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</si>
  <si>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</si>
  <si>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</si>
  <si>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</si>
  <si>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</si>
  <si>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</si>
  <si>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</si>
  <si>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</si>
  <si>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</si>
  <si>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</si>
  <si>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</si>
  <si>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</si>
  <si>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</si>
  <si>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</si>
  <si>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</si>
  <si>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</si>
  <si>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</si>
  <si>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</si>
  <si>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</si>
  <si>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</si>
  <si>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</si>
  <si>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</si>
  <si>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</si>
  <si>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</si>
  <si>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</si>
  <si>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</si>
  <si>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</si>
  <si>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</si>
  <si>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</si>
  <si>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</si>
  <si>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</si>
  <si>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</si>
  <si>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</si>
  <si>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</si>
  <si>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</si>
  <si>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</si>
  <si>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</si>
  <si>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</si>
  <si>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</si>
  <si>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</si>
  <si>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</si>
  <si>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</si>
  <si>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</si>
  <si>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</si>
  <si>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</si>
  <si>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</si>
  <si>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</si>
  <si>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</si>
  <si>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</si>
  <si>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</si>
  <si>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</si>
  <si>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</si>
  <si>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</si>
  <si>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</si>
  <si>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</si>
  <si>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</si>
  <si>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</si>
  <si>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</si>
  <si>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</si>
  <si>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</si>
  <si>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</si>
  <si>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</si>
  <si>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</si>
  <si>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</si>
  <si>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</si>
  <si>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</si>
  <si>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</si>
  <si>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</si>
  <si>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</si>
  <si>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</si>
  <si>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</si>
  <si>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</si>
  <si>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</si>
  <si>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</si>
  <si>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</si>
  <si>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</si>
  <si>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</si>
  <si>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</si>
  <si>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</si>
  <si>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</si>
  <si>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</si>
  <si>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</si>
  <si>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</si>
  <si>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</si>
  <si>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</si>
  <si>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</si>
  <si>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</si>
  <si>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</si>
  <si>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</si>
  <si>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</si>
  <si>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</si>
  <si>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</si>
  <si>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</si>
  <si>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</si>
  <si>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</si>
  <si>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</si>
  <si>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</si>
  <si>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</si>
  <si>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</si>
  <si>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</si>
  <si>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</si>
  <si>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</si>
  <si>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</si>
  <si>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</si>
  <si>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</si>
  <si>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</si>
  <si>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</si>
  <si>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</si>
  <si>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</si>
  <si>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</si>
  <si>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</si>
  <si>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</si>
  <si>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</si>
  <si>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</si>
  <si>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</si>
  <si>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</si>
  <si>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</si>
  <si>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</si>
  <si>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</si>
  <si>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</si>
  <si>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</si>
  <si>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</si>
  <si>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</si>
  <si>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</si>
  <si>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</si>
  <si>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</si>
  <si>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</si>
  <si>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</si>
  <si>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</si>
  <si>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</si>
  <si>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</si>
  <si>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</si>
  <si>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</si>
  <si>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</si>
  <si>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</si>
  <si>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</si>
  <si>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</si>
  <si>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</si>
  <si>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</si>
  <si>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</si>
  <si>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</si>
  <si>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</si>
  <si>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</si>
  <si>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</si>
  <si>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</si>
  <si>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</si>
  <si>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</si>
  <si>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</si>
  <si>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</si>
  <si>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</si>
  <si>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</si>
  <si>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</si>
  <si>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</si>
  <si>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</si>
  <si>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</si>
  <si>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</si>
  <si>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</si>
  <si>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</si>
  <si>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</si>
  <si>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</si>
  <si>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</si>
  <si>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</si>
  <si>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</si>
  <si>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</si>
  <si>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</si>
  <si>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</si>
  <si>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</si>
  <si>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</si>
  <si>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</si>
  <si>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</si>
  <si>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</si>
  <si>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</si>
  <si>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</si>
  <si>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</si>
  <si>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</si>
  <si>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</si>
  <si>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</si>
  <si>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</si>
  <si>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</si>
  <si>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</si>
  <si>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</si>
  <si>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</si>
  <si>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</si>
  <si>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</si>
  <si>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</si>
  <si>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</si>
  <si>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</si>
  <si>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</si>
  <si>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</si>
  <si>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</si>
  <si>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</si>
  <si>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</si>
  <si>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</si>
  <si>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</si>
  <si>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</si>
  <si>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</si>
  <si>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</si>
  <si>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</si>
  <si>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</si>
  <si>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</si>
  <si>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</si>
  <si>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</si>
  <si>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</si>
  <si>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</si>
  <si>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</si>
  <si>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</si>
  <si>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</si>
  <si>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</si>
  <si>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</si>
  <si>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</si>
  <si>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</si>
  <si>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</si>
  <si>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</si>
  <si>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</si>
  <si>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</si>
  <si>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</si>
  <si>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</si>
  <si>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</si>
  <si>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</si>
  <si>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</si>
  <si>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</si>
  <si>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</si>
  <si>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</si>
  <si>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</si>
  <si>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</si>
  <si>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</si>
  <si>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</si>
  <si>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</si>
  <si>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</si>
  <si>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</si>
  <si>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</si>
  <si>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</si>
  <si>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</si>
  <si>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</si>
  <si>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</si>
  <si>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</si>
  <si>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</si>
  <si>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</si>
  <si>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</si>
  <si>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</si>
  <si>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</si>
  <si>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</si>
  <si>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</si>
  <si>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</si>
  <si>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</si>
  <si>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</si>
  <si>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</si>
  <si>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</si>
  <si>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</si>
  <si>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</si>
  <si>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</si>
  <si>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</si>
  <si>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</si>
  <si>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</si>
  <si>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</si>
  <si>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</si>
  <si>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</si>
  <si>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</si>
  <si>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</si>
  <si>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</si>
  <si>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</si>
  <si>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</si>
  <si>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</si>
  <si>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</si>
  <si>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</si>
  <si>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</si>
  <si>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</si>
  <si>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</si>
  <si>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</si>
  <si>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</si>
  <si>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</si>
  <si>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</si>
  <si>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</si>
  <si>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</si>
  <si>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</si>
  <si>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</si>
  <si>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</si>
  <si>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</si>
  <si>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</si>
  <si>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</si>
  <si>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</si>
  <si>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</si>
  <si>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</si>
  <si>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</si>
  <si>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</si>
  <si>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</si>
  <si>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</si>
  <si>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</si>
  <si>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</si>
  <si>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</si>
  <si>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</si>
  <si>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</si>
  <si>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</si>
  <si>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</si>
  <si>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</si>
  <si>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</si>
  <si>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</si>
  <si>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</si>
  <si>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</si>
  <si>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</si>
  <si>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</si>
  <si>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</si>
  <si>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</si>
  <si>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</si>
  <si>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</si>
  <si>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</si>
  <si>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</si>
  <si>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</si>
  <si>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</si>
  <si>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</si>
  <si>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</si>
  <si>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</si>
  <si>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</si>
  <si>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</si>
  <si>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</si>
  <si>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</si>
  <si>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</si>
  <si>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</si>
  <si>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</si>
  <si>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</si>
  <si>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</si>
  <si>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</si>
  <si>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</si>
  <si>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</si>
  <si>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</si>
  <si>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</si>
  <si>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</si>
  <si>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</si>
  <si>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</si>
  <si>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</si>
  <si>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</si>
  <si>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</si>
  <si>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</si>
  <si>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</si>
  <si>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</si>
  <si>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</si>
  <si>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</si>
  <si>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</si>
  <si>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</si>
  <si>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</si>
  <si>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</si>
  <si>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</si>
  <si>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</si>
  <si>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</si>
  <si>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</si>
  <si>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</si>
  <si>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</si>
  <si>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</si>
  <si>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</si>
  <si>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</si>
  <si>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</si>
  <si>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</si>
  <si>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</si>
  <si>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</si>
  <si>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</si>
  <si>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</si>
  <si>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</si>
  <si>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</si>
  <si>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</si>
  <si>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</si>
  <si>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</si>
  <si>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</si>
  <si>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</si>
  <si>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</si>
  <si>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</si>
  <si>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</si>
  <si>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</si>
  <si>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</si>
  <si>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</si>
  <si>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</si>
  <si>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</si>
  <si>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</si>
  <si>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</si>
  <si>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</si>
  <si>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</si>
  <si>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</si>
  <si>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</si>
  <si>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</si>
  <si>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</si>
  <si>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</si>
  <si>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</si>
  <si>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</si>
  <si>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</si>
  <si>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</si>
  <si>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</si>
  <si>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</si>
  <si>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</si>
  <si>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</si>
  <si>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</si>
  <si>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</si>
  <si>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</si>
  <si>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</si>
  <si>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</si>
  <si>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</si>
  <si>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</si>
  <si>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</si>
  <si>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</si>
  <si>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</si>
  <si>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</si>
  <si>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</si>
  <si>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</si>
  <si>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</si>
  <si>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</si>
  <si>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</si>
  <si>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</si>
  <si>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</si>
  <si>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</si>
  <si>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</si>
  <si>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</si>
  <si>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</si>
  <si>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</si>
  <si>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</si>
  <si>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</si>
  <si>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</si>
  <si>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</si>
  <si>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</si>
  <si>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</si>
  <si>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</si>
  <si>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</si>
  <si>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</si>
  <si>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</si>
  <si>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</si>
  <si>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</si>
  <si>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</si>
  <si>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</si>
  <si>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</si>
  <si>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</si>
  <si>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</si>
  <si>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</si>
  <si>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</si>
  <si>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</si>
  <si>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</si>
  <si>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</si>
  <si>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</si>
  <si>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</si>
  <si>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</si>
  <si>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</si>
  <si>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</si>
  <si>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</si>
  <si>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</si>
  <si>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</si>
  <si>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</si>
  <si>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</si>
  <si>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</si>
  <si>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</si>
  <si>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</si>
  <si>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</si>
  <si>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</si>
  <si>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</si>
  <si>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</si>
  <si>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</si>
  <si>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</si>
  <si>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</si>
  <si>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</si>
  <si>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</si>
  <si>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</si>
  <si>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</si>
  <si>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</si>
  <si>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</si>
  <si>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</si>
  <si>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</si>
  <si>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</si>
  <si>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</si>
  <si>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</si>
  <si>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</si>
  <si>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</si>
  <si>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</si>
  <si>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</si>
  <si>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</si>
  <si>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</si>
  <si>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</si>
  <si>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</si>
  <si>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</si>
  <si>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</si>
  <si>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</si>
  <si>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</si>
  <si>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</si>
  <si>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</si>
  <si>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</si>
  <si>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</si>
  <si>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</si>
  <si>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</si>
  <si>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</si>
  <si>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</si>
  <si>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</si>
  <si>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</si>
  <si>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</si>
  <si>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</si>
  <si>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</si>
  <si>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</si>
  <si>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</si>
  <si>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</si>
  <si>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</si>
  <si>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</si>
  <si>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</si>
  <si>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</si>
  <si>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</si>
  <si>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</si>
  <si>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</si>
  <si>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</si>
  <si>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</si>
  <si>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</si>
  <si>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</si>
  <si>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</si>
  <si>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</si>
  <si>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</si>
  <si>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</si>
  <si>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</si>
  <si>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</si>
  <si>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</si>
  <si>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</si>
  <si>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</si>
  <si>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</si>
  <si>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</si>
  <si>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</si>
  <si>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</si>
  <si>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</si>
  <si>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</si>
  <si>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</si>
  <si>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</si>
  <si>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</si>
  <si>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</si>
  <si>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</si>
  <si>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</si>
  <si>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</si>
  <si>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</si>
  <si>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</si>
  <si>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</si>
  <si>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</si>
  <si>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</si>
  <si>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</si>
  <si>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</si>
  <si>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</si>
  <si>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</si>
  <si>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</si>
  <si>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</si>
  <si>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</si>
  <si>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</si>
  <si>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</si>
  <si>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</si>
  <si>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</si>
  <si>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</si>
  <si>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</si>
  <si>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</si>
  <si>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</si>
  <si>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</si>
  <si>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</si>
  <si>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</si>
  <si>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</si>
  <si>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</si>
  <si>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</si>
  <si>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</si>
  <si>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</si>
  <si>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</si>
  <si>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</si>
  <si>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</si>
  <si>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</si>
  <si>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</si>
  <si>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</si>
  <si>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</si>
  <si>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</si>
  <si>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</si>
  <si>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</si>
  <si>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</si>
  <si>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</si>
  <si>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</si>
  <si>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</si>
  <si>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</si>
  <si>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</si>
  <si>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</si>
  <si>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</si>
  <si>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</si>
  <si>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</si>
  <si>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</si>
  <si>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</si>
  <si>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</si>
  <si>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</si>
  <si>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</si>
  <si>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</si>
  <si>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</si>
  <si>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</si>
  <si>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</si>
  <si>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</si>
  <si>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</si>
  <si>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</si>
  <si>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</si>
  <si>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</si>
  <si>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</si>
  <si>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</si>
  <si>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</si>
  <si>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</si>
  <si>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</si>
  <si>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</si>
  <si>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</si>
  <si>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</si>
  <si>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</si>
  <si>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</si>
  <si>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</si>
  <si>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</si>
  <si>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</si>
  <si>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</si>
  <si>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</si>
  <si>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</si>
  <si>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</si>
  <si>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</si>
  <si>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</si>
  <si>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</si>
  <si>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</si>
  <si>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</si>
  <si>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</si>
  <si>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</si>
  <si>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</si>
  <si>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</si>
  <si>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</si>
  <si>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</si>
  <si>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</si>
  <si>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</si>
  <si>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</si>
  <si>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</si>
  <si>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</si>
  <si>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</si>
  <si>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</si>
  <si>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</si>
  <si>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</si>
  <si>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</si>
  <si>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</si>
  <si>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</si>
  <si>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</si>
  <si>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</si>
  <si>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</si>
  <si>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</si>
  <si>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</si>
  <si>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</si>
  <si>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</si>
  <si>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</si>
  <si>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</si>
  <si>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</si>
  <si>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</si>
  <si>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</si>
  <si>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</si>
  <si>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</si>
  <si>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</si>
  <si>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</si>
  <si>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</si>
  <si>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</si>
  <si>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</si>
  <si>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</si>
  <si>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</si>
  <si>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</si>
  <si>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</si>
  <si>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</si>
  <si>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</si>
  <si>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</si>
  <si>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</si>
  <si>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</si>
  <si>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</si>
  <si>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</si>
  <si>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</si>
  <si>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</si>
  <si>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</si>
  <si>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</si>
  <si>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</si>
  <si>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</si>
  <si>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</si>
  <si>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</si>
  <si>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</si>
  <si>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</si>
  <si>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</si>
  <si>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</si>
  <si>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</si>
  <si>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</si>
  <si>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</si>
  <si>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</si>
  <si>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</si>
  <si>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</si>
  <si>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</si>
  <si>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</si>
  <si>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</si>
  <si>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</si>
  <si>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</si>
  <si>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</si>
  <si>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</si>
  <si>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</si>
  <si>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</si>
  <si>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</si>
  <si>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</si>
  <si>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</si>
  <si>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</si>
  <si>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</si>
  <si>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</si>
  <si>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</si>
  <si>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</si>
  <si>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</si>
  <si>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</si>
  <si>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</si>
  <si>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</si>
  <si>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</si>
  <si>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</si>
  <si>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</si>
  <si>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</si>
  <si>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</si>
  <si>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</si>
  <si>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</si>
  <si>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</si>
  <si>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</si>
  <si>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</si>
  <si>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</si>
  <si>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</si>
  <si>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</si>
  <si>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</si>
  <si>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</si>
  <si>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</si>
  <si>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</si>
  <si>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</si>
  <si>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</si>
  <si>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</si>
  <si>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</si>
  <si>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</si>
  <si>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</si>
  <si>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</si>
  <si>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</si>
  <si>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</si>
  <si>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</si>
  <si>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</si>
  <si>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</si>
  <si>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</si>
  <si>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</si>
  <si>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</si>
  <si>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</si>
  <si>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</si>
  <si>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</si>
  <si>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</si>
  <si>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</si>
  <si>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</si>
  <si>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</si>
  <si>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</si>
  <si>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</si>
  <si>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</si>
  <si>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</si>
  <si>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</si>
  <si>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</si>
  <si>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</si>
  <si>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</si>
  <si>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</si>
  <si>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</si>
  <si>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</si>
  <si>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</si>
  <si>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</si>
  <si>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</si>
  <si>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</si>
  <si>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</si>
  <si>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</si>
  <si>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</si>
  <si>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</si>
  <si>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</si>
  <si>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</si>
  <si>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</si>
  <si>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</si>
  <si>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</si>
  <si>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</si>
  <si>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</si>
  <si>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</si>
  <si>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</si>
  <si>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</si>
  <si>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</si>
  <si>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</si>
  <si>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</si>
  <si>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</si>
  <si>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</si>
  <si>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</si>
  <si>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</si>
  <si>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</si>
  <si>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</si>
  <si>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</si>
  <si>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</si>
  <si>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</si>
  <si>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</si>
  <si>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</si>
  <si>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</si>
  <si>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</si>
  <si>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</si>
  <si>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</si>
  <si>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</si>
  <si>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</si>
  <si>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</si>
  <si>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</si>
  <si>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</si>
  <si>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</si>
  <si>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</si>
  <si>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</si>
  <si>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</si>
  <si>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</si>
  <si>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</si>
  <si>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</si>
  <si>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</si>
  <si>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</si>
  <si>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</si>
  <si>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</si>
  <si>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</si>
  <si>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</si>
  <si>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</si>
  <si>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</si>
  <si>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</si>
  <si>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</si>
  <si>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</si>
  <si>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</si>
  <si>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</si>
  <si>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</si>
  <si>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</si>
  <si>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</si>
  <si>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</si>
  <si>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</si>
  <si>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</si>
  <si>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</si>
  <si>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</si>
  <si>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</si>
  <si>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</si>
  <si>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</si>
  <si>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</si>
  <si>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</si>
  <si>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</si>
  <si>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</si>
  <si>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</si>
  <si>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</si>
  <si>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</si>
  <si>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</si>
  <si>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</si>
  <si>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</si>
  <si>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</si>
  <si>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</si>
  <si>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</si>
  <si>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</si>
  <si>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</si>
  <si>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</si>
  <si>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</si>
  <si>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</si>
  <si>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</si>
  <si>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</si>
  <si>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</si>
  <si>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</si>
  <si>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</si>
  <si>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</si>
  <si>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</si>
  <si>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</si>
  <si>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</si>
  <si>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</si>
  <si>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</si>
  <si>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</si>
  <si>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</si>
  <si>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</si>
  <si>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</si>
  <si>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</si>
  <si>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</si>
  <si>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</si>
  <si>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</si>
  <si>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</si>
  <si>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</si>
  <si>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</si>
  <si>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</si>
  <si>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</si>
  <si>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</si>
  <si>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</si>
  <si>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</si>
  <si>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</si>
  <si>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</si>
  <si>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</si>
  <si>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</si>
  <si>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</si>
  <si>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</si>
  <si>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</si>
  <si>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</si>
  <si>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</si>
  <si>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</si>
  <si>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</si>
  <si>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</si>
  <si>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</si>
  <si>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</si>
  <si>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</si>
  <si>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</si>
  <si>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</si>
  <si>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</si>
  <si>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</si>
  <si>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</si>
  <si>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</si>
  <si>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</si>
  <si>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</si>
  <si>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</si>
  <si>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</si>
  <si>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</si>
  <si>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</si>
  <si>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</si>
  <si>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</si>
  <si>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</si>
  <si>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</si>
  <si>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</si>
  <si>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</si>
  <si>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</si>
  <si>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</si>
  <si>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</si>
  <si>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</si>
  <si>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</si>
  <si>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</si>
  <si>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</si>
  <si>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</si>
  <si>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</si>
  <si>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</si>
  <si>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</si>
  <si>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</si>
  <si>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</si>
  <si>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</si>
  <si>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</si>
  <si>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</si>
  <si>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</si>
  <si>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</si>
  <si>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</si>
  <si>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</si>
  <si>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</si>
  <si>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</si>
  <si>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</si>
  <si>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</si>
  <si>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</si>
  <si>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</si>
  <si>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</si>
  <si>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</si>
  <si>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</si>
  <si>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</si>
  <si>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</si>
  <si>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</si>
  <si>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</si>
  <si>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</si>
  <si>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</si>
  <si>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</si>
  <si>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</si>
  <si>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</si>
  <si>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</si>
  <si>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</si>
  <si>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</si>
  <si>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</si>
  <si>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</si>
  <si>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</si>
  <si>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</si>
  <si>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</si>
  <si>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</si>
  <si>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</si>
  <si>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</si>
  <si>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</si>
  <si>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</si>
  <si>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</si>
  <si>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</si>
  <si>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</si>
  <si>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</si>
  <si>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</si>
  <si>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</si>
  <si>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</si>
  <si>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</si>
  <si>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</si>
  <si>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</si>
  <si>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</si>
  <si>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</si>
  <si>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</si>
  <si>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</si>
  <si>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</si>
  <si>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</si>
  <si>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</si>
  <si>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</si>
  <si>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</si>
  <si>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</si>
  <si>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</si>
  <si>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</si>
  <si>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</si>
  <si>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</si>
  <si>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</si>
  <si>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</si>
  <si>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</si>
  <si>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</si>
  <si>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</si>
  <si>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</si>
  <si>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</si>
  <si>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</si>
  <si>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</si>
  <si>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</si>
  <si>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</si>
  <si>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</si>
  <si>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</si>
  <si>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</si>
  <si>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</si>
  <si>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</si>
  <si>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</si>
  <si>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</si>
  <si>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</si>
  <si>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</si>
  <si>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</si>
  <si>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</si>
  <si>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</si>
  <si>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</si>
  <si>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</si>
  <si>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</si>
  <si>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</si>
  <si>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</si>
  <si>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</si>
  <si>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</si>
  <si>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</si>
  <si>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</si>
  <si>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</si>
  <si>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</si>
  <si>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</si>
  <si>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</si>
  <si>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</si>
  <si>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</si>
  <si>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</si>
  <si>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</si>
  <si>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</si>
  <si>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</si>
  <si>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</si>
  <si>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</si>
  <si>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</si>
  <si>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</si>
  <si>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</si>
  <si>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</si>
  <si>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</si>
  <si>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</si>
  <si>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</si>
  <si>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</si>
  <si>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</si>
  <si>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</si>
  <si>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</si>
  <si>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</si>
  <si>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</si>
  <si>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</si>
  <si>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</si>
  <si>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</si>
  <si>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</si>
  <si>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</si>
  <si>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</si>
  <si>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</si>
  <si>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</si>
  <si>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</si>
  <si>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</si>
  <si>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</si>
  <si>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</si>
  <si>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</si>
  <si>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</si>
  <si>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</si>
  <si>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</si>
  <si>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</si>
  <si>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</si>
  <si>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</si>
  <si>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</si>
  <si>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</si>
  <si>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</si>
  <si>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</si>
  <si>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</si>
  <si>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</si>
  <si>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</si>
  <si>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</si>
  <si>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</si>
  <si>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</si>
  <si>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</si>
  <si>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</si>
  <si>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</si>
  <si>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</si>
  <si>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</si>
  <si>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</si>
  <si>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</si>
  <si>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</si>
  <si>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</si>
  <si>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</si>
  <si>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</si>
  <si>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</si>
  <si>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</si>
  <si>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</si>
  <si>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</si>
  <si>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</si>
  <si>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</si>
  <si>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</si>
  <si>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</si>
  <si>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</si>
  <si>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</si>
  <si>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</si>
  <si>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</si>
  <si>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</si>
  <si>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</si>
  <si>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</si>
  <si>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</si>
  <si>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</si>
  <si>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</si>
  <si>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</si>
  <si>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</si>
  <si>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</si>
  <si>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</si>
  <si>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</si>
  <si>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</si>
  <si>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</si>
  <si>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</si>
  <si>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</si>
  <si>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</si>
  <si>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</si>
  <si>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</si>
  <si>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</si>
  <si>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</si>
  <si>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</si>
  <si>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</si>
  <si>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</si>
  <si>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</si>
  <si>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</si>
  <si>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</si>
  <si>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</si>
  <si>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</si>
  <si>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</si>
  <si>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</si>
  <si>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</si>
  <si>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</si>
  <si>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</si>
  <si>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</si>
  <si>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</si>
  <si>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</si>
  <si>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</si>
  <si>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</si>
  <si>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</si>
  <si>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</si>
  <si>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</si>
  <si>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</si>
  <si>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</si>
  <si>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</si>
  <si>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</si>
  <si>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</si>
  <si>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</si>
  <si>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</si>
  <si>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</si>
  <si>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</si>
  <si>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</si>
  <si>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</si>
  <si>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</si>
  <si>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</si>
  <si>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</si>
  <si>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</si>
  <si>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</si>
  <si>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</si>
  <si>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</si>
  <si>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</si>
  <si>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</si>
  <si>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</si>
  <si>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</si>
  <si>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</si>
  <si>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</si>
  <si>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</si>
  <si>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</si>
  <si>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</si>
  <si>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</si>
  <si>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</si>
  <si>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</si>
  <si>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</si>
  <si>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</si>
  <si>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</si>
  <si>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</si>
  <si>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</si>
  <si>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</si>
  <si>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</si>
  <si>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</si>
  <si>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</si>
  <si>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</si>
  <si>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</si>
  <si>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</si>
  <si>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</si>
  <si>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</si>
  <si>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</si>
  <si>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</si>
  <si>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</si>
  <si>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</si>
  <si>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</si>
  <si>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</si>
  <si>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</si>
  <si>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</si>
  <si>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</si>
  <si>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</si>
  <si>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</si>
  <si>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</si>
  <si>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</si>
  <si>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</si>
  <si>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</si>
  <si>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</si>
  <si>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</si>
  <si>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</si>
  <si>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</si>
  <si>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</si>
  <si>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</si>
  <si>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</si>
  <si>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</si>
  <si>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</si>
  <si>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</si>
  <si>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</si>
  <si>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</si>
  <si>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</si>
  <si>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</si>
  <si>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</si>
  <si>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</si>
  <si>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</si>
  <si>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</si>
  <si>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</si>
  <si>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</si>
  <si>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</si>
  <si>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</si>
  <si>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</si>
  <si>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</si>
  <si>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</si>
  <si>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</si>
  <si>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</si>
  <si>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</si>
  <si>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</si>
  <si>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</si>
  <si>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</si>
  <si>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</si>
  <si>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</si>
  <si>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</si>
  <si>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</si>
  <si>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</si>
  <si>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</si>
  <si>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</si>
  <si>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</si>
  <si>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</si>
  <si>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</si>
  <si>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</si>
  <si>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</si>
  <si>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</si>
  <si>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</si>
  <si>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</si>
  <si>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</si>
  <si>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</si>
  <si>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</si>
  <si>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</si>
  <si>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</si>
  <si>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</si>
  <si>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</si>
  <si>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</si>
  <si>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</si>
  <si>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</si>
  <si>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</si>
  <si>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</si>
  <si>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</si>
  <si>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</si>
  <si>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</si>
  <si>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</si>
  <si>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</si>
  <si>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</si>
  <si>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</si>
  <si>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</si>
  <si>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</si>
  <si>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</si>
  <si>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</si>
  <si>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</si>
  <si>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</si>
  <si>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</si>
  <si>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</si>
  <si>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</si>
  <si>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</si>
  <si>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</si>
  <si>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</si>
  <si>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</si>
  <si>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</si>
  <si>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</si>
  <si>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</si>
  <si>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</si>
  <si>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</si>
  <si>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</si>
  <si>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</si>
  <si>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</si>
  <si>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</si>
  <si>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</si>
  <si>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</si>
  <si>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</si>
  <si>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</si>
  <si>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</si>
  <si>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</si>
  <si>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</si>
  <si>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</si>
  <si>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</si>
  <si>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</si>
  <si>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</si>
  <si>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</si>
  <si>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</si>
  <si>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</si>
  <si>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</si>
  <si>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</si>
  <si>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</si>
  <si>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</si>
  <si>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</si>
  <si>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</si>
  <si>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</si>
  <si>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</si>
  <si>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</si>
  <si>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</si>
  <si>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</si>
  <si>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</si>
  <si>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</si>
  <si>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</si>
  <si>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</si>
  <si>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</si>
  <si>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</si>
  <si>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</si>
  <si>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</si>
  <si>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</si>
  <si>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</si>
  <si>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</si>
  <si>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</si>
  <si>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</si>
  <si>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</si>
  <si>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</si>
  <si>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</si>
  <si>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</si>
  <si>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</si>
  <si>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</si>
  <si>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</si>
  <si>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</si>
  <si>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</si>
  <si>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</si>
  <si>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</si>
  <si>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</si>
  <si>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</si>
  <si>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</si>
  <si>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</si>
  <si>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</si>
  <si>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</si>
  <si>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</si>
  <si>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</si>
  <si>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</si>
  <si>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</si>
  <si>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</si>
  <si>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</si>
  <si>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</si>
  <si>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</si>
  <si>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</si>
  <si>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</si>
  <si>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</si>
  <si>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</si>
  <si>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</si>
  <si>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</si>
  <si>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</si>
  <si>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</si>
  <si>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</si>
  <si>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</si>
  <si>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</si>
  <si>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</si>
  <si>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</si>
  <si>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</si>
  <si>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</si>
  <si>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</si>
  <si>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</si>
  <si>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</si>
  <si>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</si>
  <si>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</si>
  <si>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</si>
  <si>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</si>
  <si>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</si>
  <si>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</si>
  <si>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</si>
  <si>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</si>
  <si>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</si>
  <si>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</si>
  <si>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</si>
  <si>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</si>
  <si>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</si>
  <si>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</si>
  <si>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</si>
  <si>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</si>
  <si>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</si>
  <si>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</si>
  <si>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</si>
  <si>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</si>
  <si>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</si>
  <si>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</si>
  <si>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</si>
  <si>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</si>
  <si>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</si>
  <si>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</si>
  <si>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</si>
  <si>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</si>
  <si>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</si>
  <si>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</si>
  <si>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</si>
  <si>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</si>
  <si>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</si>
  <si>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</si>
  <si>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</si>
  <si>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</si>
  <si>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</si>
  <si>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</si>
  <si>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</si>
  <si>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</si>
  <si>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</si>
  <si>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</si>
  <si>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</si>
  <si>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</si>
  <si>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</si>
  <si>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</si>
  <si>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</si>
  <si>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</si>
  <si>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</si>
  <si>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</si>
  <si>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</si>
  <si>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</si>
  <si>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</si>
  <si>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</si>
  <si>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</si>
  <si>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</si>
  <si>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</si>
  <si>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</si>
  <si>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</si>
  <si>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</si>
  <si>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</si>
  <si>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</si>
  <si>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</si>
  <si>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</si>
  <si>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</si>
  <si>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</si>
  <si>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</si>
  <si>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</si>
  <si>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</si>
  <si>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</si>
  <si>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</si>
  <si>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</si>
  <si>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</si>
  <si>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</si>
  <si>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</si>
  <si>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</si>
  <si>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</si>
  <si>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</si>
  <si>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</si>
  <si>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</si>
  <si>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</si>
  <si>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</si>
  <si>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</si>
  <si>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</si>
  <si>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</si>
  <si>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</si>
  <si>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</si>
  <si>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</si>
  <si>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</si>
  <si>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</si>
  <si>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</si>
  <si>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</si>
  <si>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</si>
  <si>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</si>
  <si>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</si>
  <si>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</si>
  <si>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</si>
  <si>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</si>
  <si>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</si>
  <si>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</si>
  <si>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</si>
  <si>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</si>
  <si>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</si>
  <si>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</si>
  <si>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</si>
  <si>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</si>
  <si>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</si>
  <si>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</si>
  <si>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</si>
  <si>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</si>
  <si>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</si>
  <si>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</si>
  <si>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</si>
  <si>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</si>
  <si>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</si>
  <si>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</si>
  <si>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</si>
  <si>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</si>
  <si>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</si>
  <si>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</si>
  <si>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</si>
  <si>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</si>
  <si>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</si>
  <si>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</si>
  <si>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</si>
  <si>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</si>
  <si>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</si>
  <si>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</si>
  <si>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</si>
  <si>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</si>
  <si>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</si>
  <si>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</si>
  <si>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</si>
  <si>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</si>
  <si>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</si>
  <si>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</si>
  <si>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</si>
  <si>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</si>
  <si>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</si>
  <si>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</si>
  <si>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</si>
  <si>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</si>
  <si>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</si>
  <si>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</si>
  <si>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</si>
  <si>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</si>
  <si>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</si>
  <si>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</si>
  <si>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</si>
  <si>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</si>
  <si>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</si>
  <si>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</si>
  <si>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</si>
  <si>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</si>
  <si>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</si>
  <si>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</si>
  <si>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</si>
  <si>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</si>
  <si>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</si>
  <si>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</si>
  <si>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</si>
  <si>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</si>
  <si>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</si>
  <si>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</si>
  <si>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</si>
  <si>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</si>
  <si>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</si>
  <si>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</si>
  <si>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</si>
  <si>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</si>
  <si>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</si>
  <si>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</si>
  <si>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</si>
  <si>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</si>
  <si>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</si>
  <si>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</si>
  <si>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</si>
  <si>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</si>
  <si>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</si>
  <si>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</si>
  <si>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</si>
  <si>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</si>
  <si>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</si>
  <si>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</si>
  <si>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</si>
  <si>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</si>
  <si>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</si>
  <si>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</si>
  <si>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</si>
  <si>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</si>
  <si>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</si>
  <si>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</si>
  <si>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</si>
  <si>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</si>
  <si>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</si>
  <si>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</si>
  <si>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</si>
  <si>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</si>
  <si>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</si>
  <si>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</si>
  <si>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</si>
  <si>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</si>
  <si>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</si>
  <si>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</si>
  <si>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</si>
  <si>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</si>
  <si>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</si>
  <si>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</si>
  <si>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</si>
  <si>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</si>
  <si>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</si>
  <si>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</si>
  <si>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</si>
  <si>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</si>
  <si>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</si>
  <si>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</si>
  <si>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</si>
  <si>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</si>
  <si>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</si>
  <si>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</si>
  <si>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</si>
  <si>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</si>
  <si>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</si>
  <si>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</si>
  <si>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</si>
  <si>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</si>
  <si>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</si>
  <si>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</si>
  <si>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</si>
  <si>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</si>
  <si>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</si>
  <si>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</si>
  <si>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</si>
  <si>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</si>
  <si>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</si>
  <si>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</si>
  <si>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</si>
  <si>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</si>
  <si>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</si>
  <si>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</si>
  <si>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</si>
  <si>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</si>
  <si>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</si>
  <si>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</si>
  <si>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</si>
  <si>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</si>
  <si>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</si>
  <si>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</si>
  <si>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</si>
  <si>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</si>
  <si>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</si>
  <si>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</si>
  <si>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</si>
  <si>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</si>
  <si>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</si>
  <si>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</si>
  <si>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</si>
  <si>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</si>
  <si>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</si>
  <si>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</si>
  <si>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</si>
  <si>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</si>
  <si>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</si>
  <si>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</si>
  <si>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</si>
  <si>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</si>
  <si>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</si>
  <si>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</si>
  <si>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</si>
  <si>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</si>
  <si>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</si>
  <si>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</si>
  <si>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</si>
  <si>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</si>
  <si>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</si>
  <si>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</si>
  <si>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</si>
  <si>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</si>
  <si>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</si>
  <si>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</si>
  <si>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</si>
  <si>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</si>
  <si>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</si>
  <si>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</si>
  <si>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</si>
  <si>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</si>
  <si>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</si>
  <si>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</si>
  <si>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</si>
  <si>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</si>
  <si>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</si>
  <si>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</si>
  <si>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</si>
  <si>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</si>
  <si>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</si>
  <si>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</si>
  <si>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</si>
  <si>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</si>
  <si>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</si>
  <si>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</si>
  <si>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</si>
  <si>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</si>
  <si>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</si>
  <si>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</si>
  <si>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</si>
  <si>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</si>
  <si>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</si>
  <si>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</si>
  <si>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</si>
  <si>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</si>
  <si>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</si>
  <si>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</si>
  <si>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</si>
  <si>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</si>
  <si>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</si>
  <si>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</si>
  <si>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</si>
  <si>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</si>
  <si>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</si>
  <si>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</si>
  <si>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</si>
  <si>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</si>
  <si>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</si>
  <si>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</si>
  <si>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</si>
  <si>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</si>
  <si>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</si>
  <si>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</si>
  <si>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</si>
  <si>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</si>
  <si>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</si>
  <si>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</si>
  <si>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</si>
  <si>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</si>
  <si>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</si>
  <si>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</si>
  <si>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</si>
  <si>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</si>
  <si>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</si>
  <si>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</si>
  <si>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</si>
  <si>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</si>
  <si>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</si>
  <si>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</si>
  <si>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</si>
  <si>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</si>
  <si>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</si>
  <si>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</si>
  <si>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</si>
  <si>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</si>
  <si>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</si>
  <si>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</si>
  <si>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</si>
  <si>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</si>
  <si>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</si>
  <si>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</si>
  <si>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</si>
  <si>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</si>
  <si>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</si>
  <si>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</si>
  <si>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</si>
  <si>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</si>
  <si>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</si>
  <si>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</si>
  <si>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</si>
  <si>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</si>
  <si>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</si>
  <si>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</si>
  <si>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</si>
  <si>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</si>
  <si>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</si>
  <si>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</si>
  <si>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</si>
  <si>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</si>
  <si>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</si>
  <si>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</si>
  <si>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</si>
  <si>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</si>
  <si>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</si>
  <si>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</si>
  <si>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</si>
  <si>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</si>
  <si>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</si>
  <si>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</si>
  <si>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</si>
  <si>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</si>
  <si>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</si>
  <si>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</si>
  <si>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</si>
  <si>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</si>
  <si>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</si>
  <si>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</si>
  <si>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</si>
  <si>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</si>
  <si>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</si>
  <si>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</si>
  <si>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</si>
  <si>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</si>
  <si>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</si>
  <si>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</si>
  <si>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</si>
  <si>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</si>
  <si>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</si>
  <si>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</si>
  <si>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</si>
  <si>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</si>
  <si>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</si>
  <si>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</si>
  <si>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</si>
  <si>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</si>
  <si>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</si>
  <si>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</si>
  <si>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</si>
  <si>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</si>
  <si>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</si>
  <si>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</si>
  <si>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</si>
  <si>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</si>
  <si>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</si>
  <si>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</si>
  <si>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</si>
  <si>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</si>
  <si>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</si>
  <si>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</si>
  <si>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</si>
  <si>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</si>
  <si>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</si>
  <si>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</si>
  <si>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</si>
  <si>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</si>
  <si>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</si>
  <si>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</si>
  <si>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</si>
  <si>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</si>
  <si>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</si>
  <si>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</si>
  <si>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</si>
  <si>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</si>
  <si>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</si>
  <si>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</si>
  <si>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</si>
  <si>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</si>
  <si>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</si>
  <si>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</si>
  <si>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</si>
  <si>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</si>
  <si>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</si>
  <si>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</si>
  <si>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</si>
  <si>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</si>
  <si>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</si>
  <si>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</si>
  <si>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</si>
  <si>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</si>
  <si>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</si>
  <si>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</si>
  <si>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</si>
  <si>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</si>
  <si>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</si>
  <si>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</si>
  <si>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</si>
  <si>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</si>
  <si>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</si>
  <si>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</si>
  <si>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</si>
  <si>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</si>
  <si>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</si>
  <si>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</si>
  <si>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</si>
  <si>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</si>
  <si>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</si>
  <si>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</si>
  <si>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</si>
  <si>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</si>
  <si>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</si>
  <si>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</si>
  <si>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</si>
  <si>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</si>
  <si>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</si>
  <si>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</si>
  <si>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</si>
  <si>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</si>
  <si>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</si>
  <si>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</si>
  <si>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</si>
  <si>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</si>
  <si>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</si>
  <si>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</si>
  <si>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</si>
  <si>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</si>
  <si>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</si>
  <si>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</si>
  <si>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</si>
  <si>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</si>
  <si>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</si>
  <si>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</si>
  <si>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</si>
  <si>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</si>
  <si>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</si>
  <si>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</si>
  <si>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</si>
  <si>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</si>
  <si>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</si>
  <si>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</si>
  <si>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</si>
  <si>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</si>
  <si>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</si>
  <si>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</si>
  <si>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</si>
  <si>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</si>
  <si>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</si>
  <si>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</si>
  <si>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</si>
  <si>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</si>
  <si>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</si>
  <si>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</si>
  <si>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</si>
  <si>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</si>
  <si>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</si>
  <si>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</si>
  <si>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</si>
  <si>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</si>
  <si>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</si>
  <si>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</si>
  <si>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</si>
  <si>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</si>
  <si>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</si>
  <si>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</si>
  <si>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</si>
  <si>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</si>
  <si>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</si>
  <si>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</si>
  <si>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</si>
  <si>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</si>
  <si>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</si>
  <si>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</si>
  <si>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</si>
  <si>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</si>
  <si>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</si>
  <si>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</si>
  <si>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</si>
  <si>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</si>
  <si>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</si>
  <si>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</si>
  <si>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</si>
  <si>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</si>
  <si>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</si>
  <si>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</si>
  <si>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</si>
  <si>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</si>
  <si>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</si>
  <si>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</si>
  <si>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</si>
  <si>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</si>
  <si>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</si>
  <si>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</si>
  <si>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</si>
  <si>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</si>
  <si>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</si>
  <si>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</si>
  <si>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</si>
  <si>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</si>
  <si>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</si>
  <si>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</si>
  <si>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</si>
  <si>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</si>
  <si>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</si>
  <si>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</si>
  <si>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</si>
  <si>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</si>
  <si>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</si>
  <si>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</si>
  <si>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</si>
  <si>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</si>
  <si>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</si>
  <si>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</si>
  <si>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</si>
  <si>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</si>
  <si>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</si>
  <si>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</si>
  <si>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</si>
  <si>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</si>
  <si>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</si>
  <si>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</si>
  <si>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</si>
  <si>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</si>
  <si>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</si>
  <si>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</si>
  <si>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</si>
  <si>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</si>
  <si>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</si>
  <si>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</si>
  <si>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</si>
  <si>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</si>
  <si>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</si>
  <si>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</si>
  <si>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</si>
  <si>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</si>
  <si>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</si>
  <si>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</si>
  <si>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</si>
  <si>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</si>
  <si>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</si>
  <si>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</si>
  <si>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</si>
  <si>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</si>
  <si>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</si>
  <si>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</si>
  <si>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</si>
  <si>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</si>
  <si>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</si>
  <si>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</si>
  <si>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</si>
  <si>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</si>
  <si>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</si>
  <si>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</si>
  <si>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</si>
  <si>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</si>
  <si>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</si>
  <si>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</si>
  <si>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</si>
  <si>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</si>
  <si>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</si>
  <si>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</si>
  <si>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</si>
  <si>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</si>
  <si>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</si>
  <si>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</si>
  <si>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</si>
  <si>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</si>
  <si>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</si>
  <si>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</si>
  <si>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</si>
  <si>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</si>
  <si>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</si>
  <si>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</si>
  <si>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</si>
  <si>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</si>
  <si>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</si>
  <si>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</si>
  <si>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</si>
  <si>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</si>
  <si>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</si>
  <si>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</si>
  <si>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</si>
  <si>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</si>
  <si>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</si>
  <si>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</si>
  <si>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</si>
  <si>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</si>
  <si>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</si>
  <si>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</si>
  <si>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</si>
  <si>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</si>
  <si>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</si>
  <si>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</si>
  <si>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</si>
  <si>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</si>
  <si>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</si>
  <si>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</si>
  <si>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</si>
  <si>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</si>
  <si>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</si>
  <si>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</si>
  <si>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</si>
  <si>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</si>
  <si>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</si>
  <si>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</si>
  <si>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</si>
  <si>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</si>
  <si>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</si>
  <si>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</si>
  <si>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</si>
  <si>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</si>
  <si>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</si>
  <si>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</si>
  <si>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</si>
  <si>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</si>
  <si>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</si>
  <si>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</si>
  <si>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</si>
  <si>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</si>
  <si>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</si>
  <si>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</si>
  <si>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</si>
  <si>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</si>
  <si>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</si>
  <si>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</si>
  <si>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</si>
  <si>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</si>
  <si>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</si>
  <si>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</si>
  <si>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</si>
  <si>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</si>
  <si>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</si>
  <si>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</si>
  <si>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</si>
  <si>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</si>
  <si>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</si>
  <si>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</si>
  <si>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</si>
  <si>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</si>
  <si>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</si>
  <si>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</si>
  <si>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</si>
  <si>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</si>
  <si>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</si>
  <si>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</si>
  <si>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</si>
  <si>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</si>
  <si>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</si>
  <si>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</si>
  <si>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</si>
  <si>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</si>
  <si>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</si>
  <si>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</si>
  <si>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</si>
  <si>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</si>
  <si>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</si>
  <si>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</si>
  <si>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</si>
  <si>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</si>
  <si>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</si>
  <si>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</si>
  <si>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</si>
  <si>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</si>
  <si>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</si>
  <si>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</si>
  <si>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</si>
  <si>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</si>
  <si>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</si>
  <si>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</si>
  <si>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</si>
  <si>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</si>
  <si>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</si>
  <si>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</si>
  <si>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</si>
  <si>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</si>
  <si>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</si>
  <si>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</si>
  <si>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</si>
  <si>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</si>
  <si>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</si>
  <si>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</si>
  <si>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</si>
  <si>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</si>
  <si>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</si>
  <si>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</si>
  <si>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</si>
  <si>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</si>
  <si>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</si>
  <si>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</si>
  <si>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</si>
  <si>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</si>
  <si>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</si>
  <si>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</si>
  <si>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</si>
  <si>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</si>
  <si>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</si>
  <si>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</si>
  <si>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</si>
  <si>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</si>
  <si>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</si>
  <si>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</si>
  <si>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</si>
  <si>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</si>
  <si>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</si>
  <si>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</si>
  <si>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</si>
  <si>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</si>
  <si>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</si>
  <si>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</si>
  <si>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</si>
  <si>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</si>
  <si>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</si>
  <si>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</si>
  <si>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</si>
  <si>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</si>
  <si>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</si>
  <si>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</si>
  <si>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</si>
  <si>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</si>
  <si>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</si>
  <si>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</si>
  <si>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</si>
  <si>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</si>
  <si>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</si>
  <si>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</si>
  <si>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</si>
  <si>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</si>
  <si>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</si>
  <si>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</si>
  <si>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</si>
  <si>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</si>
  <si>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</si>
  <si>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</si>
  <si>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</si>
  <si>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</si>
  <si>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</si>
  <si>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</si>
  <si>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</si>
  <si>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</si>
  <si>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</si>
  <si>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</si>
  <si>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</si>
  <si>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</si>
  <si>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</si>
  <si>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</si>
  <si>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</si>
  <si>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</si>
  <si>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</si>
  <si>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</si>
  <si>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</si>
  <si>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</si>
  <si>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</si>
  <si>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</si>
  <si>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</si>
  <si>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</si>
  <si>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</si>
  <si>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</si>
  <si>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</si>
  <si>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</si>
  <si>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</si>
  <si>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</si>
  <si>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</si>
  <si>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</si>
  <si>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</si>
  <si>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</si>
  <si>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</si>
  <si>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</si>
  <si>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</si>
  <si>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</si>
  <si>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</si>
  <si>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</si>
  <si>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</si>
  <si>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</si>
  <si>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</si>
  <si>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</si>
  <si>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</si>
  <si>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</si>
  <si>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</si>
  <si>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</si>
  <si>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</si>
  <si>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</si>
  <si>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</si>
  <si>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</si>
  <si>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</si>
  <si>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</si>
  <si>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</si>
  <si>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</si>
  <si>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</si>
  <si>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</si>
  <si>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</si>
  <si>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</si>
  <si>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</si>
  <si>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</si>
  <si>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</si>
  <si>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</si>
  <si>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</si>
  <si>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</si>
  <si>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</si>
  <si>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</si>
  <si>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</si>
  <si>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</si>
  <si>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</si>
  <si>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</si>
  <si>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</si>
  <si>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</si>
  <si>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</si>
  <si>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</si>
  <si>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</si>
  <si>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</si>
  <si>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</si>
  <si>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</si>
  <si>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</si>
  <si>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</si>
  <si>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</si>
  <si>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</si>
  <si>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</si>
  <si>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</si>
  <si>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</si>
  <si>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</si>
  <si>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</si>
  <si>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</si>
  <si>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</si>
  <si>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</si>
  <si>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</si>
  <si>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</si>
  <si>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</si>
  <si>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</si>
  <si>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</si>
  <si>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</si>
  <si>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</si>
  <si>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</si>
  <si>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</si>
  <si>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</si>
  <si>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</si>
  <si>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</si>
  <si>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</si>
  <si>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</si>
  <si>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</si>
  <si>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</si>
  <si>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</si>
  <si>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</si>
  <si>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</si>
  <si>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</si>
  <si>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</si>
  <si>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</si>
  <si>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</si>
  <si>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</si>
  <si>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</si>
  <si>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</si>
  <si>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</si>
  <si>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</si>
  <si>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</si>
  <si>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</si>
  <si>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</si>
  <si>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</si>
  <si>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</si>
  <si>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</si>
  <si>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</si>
  <si>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</si>
  <si>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</si>
  <si>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</si>
  <si>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</si>
  <si>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</si>
  <si>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</si>
  <si>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</si>
  <si>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</si>
  <si>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</si>
  <si>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</si>
  <si>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</si>
  <si>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</si>
  <si>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</si>
  <si>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</si>
  <si>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</si>
  <si>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</si>
  <si>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</si>
  <si>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</si>
  <si>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</si>
  <si>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</si>
  <si>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</si>
  <si>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</si>
  <si>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</si>
  <si>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</si>
  <si>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</si>
  <si>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</si>
  <si>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</si>
  <si>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</si>
  <si>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</si>
  <si>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</si>
  <si>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</si>
  <si>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</si>
  <si>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</si>
  <si>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</si>
  <si>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</si>
  <si>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</si>
  <si>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</si>
  <si>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</si>
  <si>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</si>
  <si>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</si>
  <si>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</si>
  <si>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</si>
  <si>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</si>
  <si>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</si>
  <si>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</si>
  <si>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</si>
  <si>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</si>
  <si>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</si>
  <si>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</si>
  <si>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</si>
  <si>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</si>
  <si>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</si>
  <si>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</si>
  <si>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</si>
  <si>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</si>
  <si>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</si>
  <si>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</si>
  <si>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</si>
  <si>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</si>
  <si>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</si>
  <si>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</si>
  <si>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</si>
  <si>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</si>
  <si>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</si>
  <si>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</si>
  <si>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</si>
  <si>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</si>
  <si>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</si>
  <si>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</si>
  <si>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</si>
  <si>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</si>
  <si>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</si>
  <si>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</si>
  <si>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</si>
  <si>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</si>
  <si>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</si>
  <si>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</si>
  <si>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</si>
  <si>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</si>
  <si>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</si>
  <si>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</si>
  <si>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</si>
  <si>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</si>
  <si>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</si>
  <si>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</si>
  <si>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</si>
  <si>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</si>
  <si>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</si>
  <si>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</si>
  <si>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</si>
  <si>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</si>
  <si>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</si>
  <si>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</si>
  <si>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</si>
  <si>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</si>
  <si>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</si>
  <si>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</si>
  <si>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</si>
  <si>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</si>
  <si>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</si>
  <si>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</si>
  <si>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</si>
  <si>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</si>
  <si>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</si>
  <si>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</si>
  <si>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</si>
  <si>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</si>
  <si>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</si>
  <si>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</si>
  <si>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</si>
  <si>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</si>
  <si>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</si>
  <si>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</si>
  <si>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</si>
  <si>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</si>
  <si>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</si>
  <si>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</si>
  <si>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</si>
  <si>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</si>
  <si>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</si>
  <si>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</si>
  <si>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</si>
  <si>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</si>
  <si>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</si>
  <si>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</si>
  <si>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</si>
  <si>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</si>
  <si>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</si>
  <si>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</si>
  <si>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</si>
  <si>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</si>
  <si>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</si>
  <si>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</si>
  <si>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</si>
  <si>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</si>
  <si>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</si>
  <si>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</si>
  <si>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</si>
  <si>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</si>
  <si>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</si>
  <si>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</si>
  <si>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</si>
  <si>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</si>
  <si>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</si>
  <si>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</si>
  <si>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</si>
  <si>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</si>
  <si>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</si>
  <si>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</si>
  <si>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</si>
  <si>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</si>
  <si>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</si>
  <si>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</si>
  <si>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</si>
  <si>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</si>
  <si>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</si>
  <si>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</si>
  <si>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</si>
  <si>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</si>
  <si>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</si>
  <si>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</si>
  <si>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</si>
  <si>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</si>
  <si>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</si>
  <si>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</si>
  <si>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</si>
  <si>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</si>
  <si>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</si>
  <si>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</si>
  <si>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</si>
  <si>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</si>
  <si>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</si>
  <si>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</si>
  <si>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</si>
  <si>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</si>
  <si>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</si>
  <si>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</si>
  <si>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</si>
  <si>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</si>
  <si>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</si>
  <si>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</si>
  <si>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</si>
  <si>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</si>
  <si>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</si>
  <si>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</si>
  <si>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</si>
  <si>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</si>
  <si>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</si>
  <si>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</si>
  <si>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</si>
  <si>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</si>
  <si>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</si>
  <si>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</si>
  <si>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</si>
  <si>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</si>
  <si>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</si>
  <si>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</si>
  <si>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</si>
  <si>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</si>
  <si>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</si>
  <si>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</si>
  <si>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</si>
  <si>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</si>
  <si>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</si>
  <si>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</si>
  <si>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</si>
  <si>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</si>
  <si>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</si>
  <si>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</si>
  <si>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</si>
  <si>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</si>
  <si>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</si>
  <si>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</si>
  <si>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</si>
  <si>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</si>
  <si>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</si>
  <si>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</si>
  <si>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</si>
  <si>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</si>
  <si>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</si>
  <si>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</si>
  <si>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</si>
  <si>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</si>
  <si>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</si>
  <si>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</si>
  <si>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</si>
  <si>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</si>
  <si>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</si>
  <si>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</si>
  <si>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</si>
  <si>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</si>
  <si>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</si>
  <si>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</si>
  <si>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</si>
  <si>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</si>
  <si>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</si>
  <si>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</si>
  <si>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</si>
  <si>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</si>
  <si>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</si>
  <si>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</si>
  <si>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</si>
  <si>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</si>
  <si>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</si>
  <si>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</si>
  <si>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</si>
  <si>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</si>
  <si>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</si>
  <si>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</si>
  <si>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</si>
  <si>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</si>
  <si>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</si>
  <si>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</si>
  <si>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</si>
  <si>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</si>
  <si>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</si>
  <si>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</si>
  <si>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</si>
  <si>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</si>
  <si>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</si>
  <si>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</si>
  <si>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</si>
  <si>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</si>
  <si>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</si>
  <si>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</si>
  <si>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</si>
  <si>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</si>
  <si>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</si>
  <si>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</si>
  <si>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</si>
  <si>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</si>
  <si>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</si>
  <si>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</si>
  <si>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</si>
  <si>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</si>
  <si>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</si>
  <si>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</si>
  <si>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</si>
  <si>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</si>
  <si>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</si>
  <si>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</si>
  <si>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</si>
  <si>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</si>
  <si>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</si>
  <si>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</si>
  <si>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</si>
  <si>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</si>
  <si>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</si>
  <si>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</si>
  <si>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</si>
  <si>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</si>
  <si>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</si>
  <si>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</si>
  <si>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</si>
  <si>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</si>
  <si>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</si>
  <si>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</si>
  <si>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</si>
  <si>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</si>
  <si>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</si>
  <si>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</si>
  <si>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</si>
  <si>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</si>
  <si>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</si>
  <si>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</si>
  <si>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</si>
  <si>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</si>
  <si>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</si>
  <si>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</si>
  <si>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</si>
  <si>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</si>
  <si>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</si>
  <si>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</si>
  <si>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</si>
  <si>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</si>
  <si>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</si>
  <si>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</si>
  <si>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</si>
  <si>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</si>
  <si>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</si>
  <si>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</si>
  <si>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</si>
  <si>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</si>
  <si>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</si>
  <si>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</si>
  <si>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</si>
  <si>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</si>
  <si>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</si>
  <si>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</si>
  <si>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</si>
  <si>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</si>
  <si>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</si>
  <si>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</si>
  <si>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</si>
  <si>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</si>
  <si>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</si>
  <si>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</si>
  <si>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</si>
  <si>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</si>
  <si>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</si>
  <si>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</si>
  <si>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</si>
  <si>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</si>
  <si>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</si>
  <si>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</si>
  <si>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</si>
  <si>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</si>
  <si>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</si>
  <si>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</si>
  <si>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</si>
  <si>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</si>
  <si>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</si>
  <si>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</si>
  <si>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</si>
  <si>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</si>
  <si>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</si>
  <si>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</si>
  <si>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</si>
  <si>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</si>
  <si>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</si>
  <si>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</si>
  <si>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</si>
  <si>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</si>
  <si>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</si>
  <si>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</si>
  <si>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</si>
  <si>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</si>
  <si>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</si>
  <si>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</si>
  <si>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</si>
  <si>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</si>
  <si>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</si>
  <si>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</si>
  <si>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</si>
  <si>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</si>
  <si>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</si>
  <si>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</si>
  <si>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</si>
  <si>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</si>
  <si>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</si>
  <si>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</si>
  <si>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</si>
  <si>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</si>
  <si>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</si>
  <si>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</si>
  <si>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</si>
  <si>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</si>
  <si>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</si>
  <si>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</si>
  <si>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</si>
  <si>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</si>
  <si>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</si>
  <si>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</si>
  <si>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</si>
  <si>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</si>
  <si>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</si>
  <si>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</si>
  <si>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</si>
  <si>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</si>
  <si>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</si>
  <si>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</si>
  <si>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</si>
  <si>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</si>
  <si>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</si>
  <si>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</si>
  <si>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</si>
  <si>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</si>
  <si>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</si>
  <si>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</si>
  <si>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</si>
  <si>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</si>
  <si>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</si>
  <si>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</si>
  <si>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</si>
  <si>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</si>
  <si>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</si>
  <si>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</si>
  <si>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</si>
  <si>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</si>
  <si>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</si>
  <si>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</si>
  <si>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</si>
  <si>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</si>
  <si>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</si>
  <si>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</si>
  <si>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</si>
  <si>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</si>
  <si>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</si>
  <si>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</si>
  <si>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</si>
  <si>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</si>
  <si>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</si>
  <si>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</si>
  <si>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</si>
  <si>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</si>
  <si>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</si>
  <si>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</si>
  <si>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</si>
  <si>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</si>
  <si>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</si>
  <si>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</si>
  <si>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</si>
  <si>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</si>
  <si>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</si>
  <si>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</si>
  <si>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</si>
  <si>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</si>
  <si>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</si>
  <si>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</si>
  <si>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</si>
  <si>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</si>
  <si>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</si>
  <si>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</si>
  <si>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</si>
  <si>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</si>
  <si>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</si>
  <si>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</si>
  <si>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</si>
  <si>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</si>
  <si>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</si>
  <si>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</si>
  <si>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</si>
  <si>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</si>
  <si>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</si>
  <si>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</si>
  <si>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</si>
  <si>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</si>
  <si>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</si>
  <si>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</si>
  <si>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</si>
  <si>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</si>
  <si>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</si>
  <si>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</si>
  <si>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</si>
  <si>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</si>
  <si>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</si>
  <si>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</si>
  <si>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</si>
  <si>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</si>
  <si>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</si>
  <si>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</si>
  <si>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</si>
  <si>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</si>
  <si>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</si>
  <si>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</si>
  <si>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</si>
  <si>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</si>
  <si>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</si>
  <si>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</si>
  <si>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</si>
  <si>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</si>
  <si>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</si>
  <si>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</si>
  <si>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</si>
  <si>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</si>
  <si>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</si>
  <si>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</si>
  <si>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</si>
  <si>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</si>
  <si>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</si>
  <si>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</si>
  <si>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</si>
  <si>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</si>
  <si>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</si>
  <si>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</si>
  <si>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</si>
  <si>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</si>
  <si>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</si>
  <si>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</si>
  <si>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</si>
  <si>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</si>
  <si>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</si>
  <si>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</si>
  <si>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</si>
  <si>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</si>
  <si>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</si>
  <si>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</si>
  <si>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</si>
  <si>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</si>
  <si>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</si>
  <si>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</si>
  <si>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</si>
  <si>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</si>
  <si>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</si>
  <si>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</si>
  <si>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</si>
  <si>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</si>
  <si>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</si>
  <si>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</si>
  <si>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</si>
  <si>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</si>
  <si>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</si>
  <si>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</si>
  <si>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</si>
  <si>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</si>
  <si>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</si>
  <si>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</si>
  <si>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</si>
  <si>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</si>
  <si>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</si>
  <si>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</si>
  <si>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</si>
  <si>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</si>
  <si>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</si>
  <si>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</si>
  <si>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</si>
  <si>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</si>
  <si>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</si>
  <si>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</si>
  <si>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</si>
  <si>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</si>
  <si>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</si>
  <si>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</si>
  <si>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</si>
  <si>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</si>
  <si>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</si>
  <si>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</si>
  <si>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</si>
  <si>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</si>
  <si>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</si>
  <si>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</si>
  <si>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</si>
  <si>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</si>
  <si>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</si>
  <si>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</si>
  <si>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</si>
  <si>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</si>
  <si>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</si>
  <si>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</si>
  <si>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</si>
  <si>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</si>
  <si>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</si>
  <si>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</si>
  <si>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</si>
  <si>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</si>
  <si>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</si>
  <si>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</si>
  <si>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</si>
  <si>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</si>
  <si>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</si>
  <si>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</si>
  <si>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</si>
  <si>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</si>
  <si>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</si>
  <si>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</si>
  <si>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</si>
  <si>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</si>
  <si>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</si>
  <si>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</si>
  <si>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</si>
  <si>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</si>
  <si>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</si>
  <si>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</si>
  <si>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</si>
  <si>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</si>
  <si>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</si>
  <si>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</si>
  <si>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</si>
  <si>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</si>
  <si>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</si>
  <si>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</si>
  <si>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</si>
  <si>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</si>
  <si>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</si>
  <si>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</si>
  <si>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</si>
  <si>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</si>
  <si>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</si>
  <si>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</si>
  <si>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</si>
  <si>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</si>
  <si>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</si>
  <si>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</si>
  <si>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</si>
  <si>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</si>
  <si>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</si>
  <si>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</si>
  <si>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</si>
  <si>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</si>
  <si>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</si>
  <si>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</si>
  <si>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</si>
  <si>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</si>
  <si>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</si>
  <si>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</si>
  <si>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</si>
  <si>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</si>
  <si>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</si>
  <si>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</si>
  <si>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</si>
  <si>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</si>
  <si>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</si>
  <si>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</si>
  <si>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</si>
  <si>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</si>
  <si>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</si>
  <si>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</si>
  <si>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</si>
  <si>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</si>
  <si>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</si>
  <si>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</si>
  <si>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</si>
  <si>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</si>
  <si>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</si>
  <si>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</si>
  <si>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</si>
  <si>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</si>
  <si>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</si>
  <si>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</si>
  <si>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</si>
  <si>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</si>
  <si>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</si>
  <si>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</si>
  <si>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</si>
  <si>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</si>
  <si>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</si>
  <si>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</si>
  <si>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</si>
  <si>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</si>
  <si>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</si>
  <si>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</si>
  <si>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</si>
  <si>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</si>
  <si>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</si>
  <si>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</si>
  <si>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</si>
  <si>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</si>
  <si>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</si>
  <si>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</si>
  <si>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</si>
  <si>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</si>
  <si>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</si>
  <si>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</si>
  <si>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</si>
  <si>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</si>
  <si>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</si>
  <si>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</si>
  <si>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</si>
  <si>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</si>
  <si>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</si>
  <si>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</si>
  <si>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</si>
  <si>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</si>
  <si>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</si>
  <si>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</si>
  <si>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</si>
  <si>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</si>
  <si>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</si>
  <si>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</si>
  <si>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</si>
  <si>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</si>
  <si>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</si>
  <si>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</si>
  <si>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</si>
  <si>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</si>
  <si>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</si>
  <si>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</si>
  <si>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</si>
  <si>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</si>
  <si>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</si>
  <si>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</si>
  <si>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</si>
  <si>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</si>
  <si>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</si>
  <si>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</si>
  <si>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</si>
  <si>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</si>
  <si>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</si>
  <si>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</si>
  <si>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</si>
  <si>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</si>
  <si>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</si>
  <si>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</si>
  <si>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</si>
  <si>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</si>
  <si>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</si>
  <si>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</si>
  <si>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</si>
  <si>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</si>
  <si>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</si>
  <si>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</si>
  <si>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</si>
  <si>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</si>
  <si>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</si>
  <si>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</si>
  <si>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</si>
  <si>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</si>
  <si>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</si>
  <si>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</si>
  <si>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</si>
  <si>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</si>
  <si>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</si>
  <si>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</si>
  <si>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</si>
  <si>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</si>
  <si>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</si>
  <si>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</si>
  <si>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</si>
  <si>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</si>
  <si>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</si>
  <si>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</si>
  <si>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</si>
  <si>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</si>
  <si>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</si>
  <si>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</si>
  <si>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</si>
  <si>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</si>
  <si>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</si>
  <si>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</si>
  <si>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</si>
  <si>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</si>
  <si>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</si>
  <si>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</si>
  <si>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</si>
  <si>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</si>
  <si>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</si>
  <si>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</si>
  <si>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</si>
  <si>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</si>
  <si>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</si>
  <si>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</si>
  <si>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</si>
  <si>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</si>
  <si>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</si>
  <si>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</si>
  <si>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</si>
  <si>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</si>
  <si>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</si>
  <si>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</si>
  <si>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</si>
  <si>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</si>
  <si>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</si>
  <si>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</si>
  <si>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</si>
  <si>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</si>
  <si>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</si>
  <si>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</si>
  <si>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</si>
  <si>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</si>
  <si>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</si>
  <si>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</si>
  <si>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</si>
  <si>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</si>
  <si>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</si>
  <si>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</si>
  <si>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</si>
  <si>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</si>
  <si>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</si>
  <si>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</si>
  <si>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</si>
  <si>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</si>
  <si>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</si>
  <si>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</si>
  <si>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</si>
  <si>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</si>
  <si>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</si>
  <si>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</si>
  <si>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</si>
  <si>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</si>
  <si>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</si>
  <si>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</si>
  <si>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</si>
  <si>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</si>
  <si>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</si>
  <si>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</si>
  <si>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</si>
  <si>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</si>
  <si>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</si>
  <si>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</si>
  <si>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</si>
  <si>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</si>
  <si>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</si>
  <si>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</si>
  <si>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</si>
  <si>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</si>
  <si>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</si>
  <si>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</si>
  <si>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</si>
  <si>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</si>
  <si>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</si>
  <si>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</si>
  <si>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</si>
  <si>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</si>
  <si>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</si>
  <si>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</si>
  <si>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</si>
  <si>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</si>
  <si>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</si>
  <si>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</si>
  <si>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</si>
  <si>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</si>
  <si>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</si>
  <si>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</si>
  <si>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</si>
  <si>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</si>
  <si>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</si>
  <si>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</si>
  <si>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</si>
  <si>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</si>
  <si>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</si>
  <si>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</si>
  <si>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</si>
  <si>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</si>
  <si>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</si>
  <si>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</si>
  <si>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</si>
  <si>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</si>
  <si>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</si>
  <si>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</si>
  <si>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</si>
  <si>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</si>
  <si>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</si>
  <si>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</si>
  <si>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</si>
  <si>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</si>
  <si>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</si>
  <si>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</si>
  <si>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</si>
  <si>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</si>
  <si>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</si>
  <si>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</si>
  <si>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</si>
  <si>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</si>
  <si>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</si>
  <si>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</si>
  <si>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</si>
  <si>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</si>
  <si>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</si>
  <si>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</si>
  <si>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</si>
  <si>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</si>
  <si>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</si>
  <si>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</si>
  <si>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</si>
  <si>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</si>
  <si>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</si>
  <si>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</si>
  <si>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</si>
  <si>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</si>
  <si>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</si>
  <si>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</si>
  <si>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</si>
  <si>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</si>
  <si>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</si>
  <si>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</si>
  <si>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</si>
  <si>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</si>
  <si>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</si>
  <si>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</si>
  <si>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</si>
  <si>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</si>
  <si>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</si>
  <si>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</si>
  <si>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</si>
  <si>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</si>
  <si>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</si>
  <si>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</si>
  <si>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</si>
  <si>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</si>
  <si>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</si>
  <si>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</si>
  <si>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</si>
  <si>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</si>
  <si>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</si>
  <si>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</si>
  <si>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</si>
  <si>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</si>
  <si>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</si>
  <si>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</si>
  <si>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</si>
  <si>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</si>
  <si>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</si>
  <si>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</si>
  <si>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</si>
  <si>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</si>
  <si>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</si>
  <si>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</si>
  <si>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</si>
  <si>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</si>
  <si>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</si>
  <si>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</si>
  <si>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</si>
  <si>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</si>
  <si>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</si>
  <si>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</si>
  <si>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</si>
  <si>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</si>
  <si>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</si>
  <si>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</si>
  <si>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</si>
  <si>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</si>
  <si>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</si>
  <si>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</si>
  <si>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</si>
  <si>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</si>
  <si>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</si>
  <si>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</si>
  <si>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</si>
  <si>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</si>
  <si>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</si>
  <si>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</si>
  <si>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</si>
  <si>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</si>
  <si>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</si>
  <si>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</si>
  <si>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</si>
  <si>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</si>
  <si>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</si>
  <si>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</si>
  <si>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</si>
  <si>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</si>
  <si>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</si>
  <si>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</si>
  <si>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</si>
  <si>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</si>
  <si>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</si>
  <si>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</si>
  <si>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</si>
  <si>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</si>
  <si>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</si>
  <si>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</si>
  <si>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</si>
  <si>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</si>
  <si>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</si>
  <si>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</si>
  <si>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</si>
  <si>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</si>
  <si>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</si>
  <si>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</si>
  <si>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</si>
  <si>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</si>
  <si>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</si>
  <si>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</si>
  <si>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</si>
  <si>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</si>
  <si>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</si>
  <si>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</si>
  <si>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</si>
  <si>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</si>
  <si>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</si>
  <si>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</si>
  <si>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</si>
  <si>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</si>
  <si>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</si>
  <si>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</si>
  <si>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</si>
  <si>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</si>
  <si>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</si>
  <si>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</si>
  <si>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</si>
  <si>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</si>
  <si>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</si>
  <si>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</si>
  <si>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</si>
  <si>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</si>
  <si>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</si>
  <si>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</si>
  <si>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</si>
  <si>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</si>
  <si>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</si>
  <si>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</si>
  <si>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</si>
  <si>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</si>
  <si>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</si>
  <si>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</si>
  <si>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</si>
  <si>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</si>
  <si>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</si>
  <si>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</si>
  <si>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</si>
  <si>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</si>
  <si>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</si>
  <si>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</si>
  <si>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</si>
  <si>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</si>
  <si>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</si>
  <si>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</si>
  <si>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</si>
  <si>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</si>
  <si>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</si>
  <si>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</si>
  <si>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</si>
  <si>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</si>
  <si>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</si>
  <si>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</si>
  <si>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</si>
  <si>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</si>
  <si>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</si>
  <si>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</si>
  <si>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</si>
  <si>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</si>
  <si>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</si>
  <si>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</si>
  <si>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</si>
  <si>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</si>
  <si>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</si>
  <si>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</si>
  <si>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</si>
  <si>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</si>
  <si>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</si>
  <si>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</si>
  <si>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</si>
  <si>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</si>
  <si>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</si>
  <si>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</si>
  <si>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</si>
  <si>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</si>
  <si>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</si>
  <si>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</si>
  <si>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</si>
  <si>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</si>
  <si>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</si>
  <si>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</si>
  <si>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</si>
  <si>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</si>
  <si>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</si>
  <si>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</si>
  <si>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</si>
  <si>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</si>
  <si>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</si>
  <si>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</si>
  <si>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</si>
  <si>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</si>
  <si>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</si>
  <si>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</si>
  <si>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</si>
  <si>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</si>
  <si>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</si>
  <si>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</si>
  <si>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</si>
  <si>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</si>
  <si>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</si>
  <si>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</si>
  <si>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</si>
  <si>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</si>
  <si>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</si>
  <si>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</si>
  <si>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</si>
  <si>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</si>
  <si>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</si>
  <si>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</si>
  <si>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</si>
  <si>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</si>
  <si>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</si>
  <si>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</si>
  <si>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</si>
  <si>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</si>
  <si>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</si>
  <si>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</si>
  <si>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</si>
  <si>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</si>
  <si>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</si>
  <si>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</si>
  <si>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</si>
  <si>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</si>
  <si>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</si>
  <si>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</si>
  <si>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</si>
  <si>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</si>
  <si>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</si>
  <si>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</si>
  <si>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</si>
  <si>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</si>
  <si>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</si>
  <si>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</si>
  <si>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</si>
  <si>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</si>
  <si>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</si>
  <si>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</si>
  <si>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</si>
  <si>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</si>
  <si>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</si>
  <si>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</si>
  <si>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</si>
  <si>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</si>
  <si>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</si>
  <si>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</si>
  <si>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</si>
  <si>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</si>
  <si>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</si>
  <si>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</si>
  <si>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</si>
  <si>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</si>
  <si>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</si>
  <si>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</si>
  <si>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</si>
  <si>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</si>
  <si>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</si>
  <si>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</si>
  <si>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</si>
  <si>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</si>
  <si>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</si>
  <si>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</si>
  <si>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</si>
  <si>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</si>
  <si>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</si>
  <si>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</si>
  <si>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</si>
  <si>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</si>
  <si>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</si>
  <si>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</si>
  <si>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</si>
  <si>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</si>
  <si>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</si>
  <si>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</si>
  <si>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</si>
  <si>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</si>
  <si>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</si>
  <si>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</si>
  <si>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</si>
  <si>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</si>
  <si>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</si>
  <si>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</si>
  <si>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</si>
  <si>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</si>
  <si>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</si>
  <si>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</si>
  <si>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</si>
  <si>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</si>
  <si>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</si>
  <si>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</si>
  <si>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</si>
  <si>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</si>
  <si>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</si>
  <si>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</si>
  <si>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</si>
  <si>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</si>
  <si>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</si>
  <si>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</si>
  <si>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</si>
  <si>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</si>
  <si>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</si>
  <si>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</si>
  <si>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</si>
  <si>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</si>
  <si>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</si>
  <si>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</si>
  <si>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</si>
  <si>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</si>
  <si>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</si>
  <si>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</si>
  <si>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</si>
  <si>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</si>
  <si>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</si>
  <si>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</si>
  <si>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</si>
  <si>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</si>
  <si>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</si>
  <si>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</si>
  <si>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</si>
  <si>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</si>
  <si>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</si>
  <si>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</si>
  <si>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</si>
  <si>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</si>
  <si>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</si>
  <si>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</si>
  <si>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</si>
  <si>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</si>
  <si>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</si>
  <si>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</si>
  <si>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</si>
  <si>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</si>
  <si>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</si>
  <si>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</si>
  <si>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</si>
  <si>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</si>
  <si>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</si>
  <si>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</si>
  <si>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</si>
  <si>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</si>
  <si>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</si>
  <si>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</si>
  <si>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</si>
  <si>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</si>
  <si>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</si>
  <si>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</si>
  <si>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</si>
  <si>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</si>
  <si>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</si>
  <si>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</si>
  <si>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</si>
  <si>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</si>
  <si>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</si>
  <si>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</si>
  <si>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</si>
  <si>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</si>
  <si>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</si>
  <si>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</si>
  <si>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</si>
  <si>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</si>
  <si>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</si>
  <si>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</si>
  <si>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</si>
  <si>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</si>
  <si>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</si>
  <si>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</si>
  <si>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</si>
  <si>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</si>
  <si>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</si>
  <si>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</si>
  <si>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</si>
  <si>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</si>
  <si>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</si>
  <si>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</si>
  <si>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</si>
  <si>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</si>
  <si>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</si>
  <si>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</si>
  <si>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</si>
  <si>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</si>
  <si>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</si>
  <si>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</si>
  <si>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</si>
  <si>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</si>
  <si>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</si>
  <si>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</si>
  <si>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</si>
  <si>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</si>
  <si>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</si>
  <si>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</si>
  <si>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</si>
  <si>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</si>
  <si>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</si>
  <si>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</si>
  <si>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</si>
  <si>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</si>
  <si>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</si>
  <si>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</si>
  <si>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</si>
  <si>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</si>
  <si>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</si>
  <si>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</si>
  <si>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</si>
  <si>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</si>
  <si>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</si>
  <si>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</si>
  <si>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</si>
  <si>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</si>
  <si>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</si>
  <si>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</si>
  <si>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</si>
  <si>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</si>
  <si>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</si>
  <si>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</si>
  <si>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</si>
  <si>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</si>
  <si>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</si>
  <si>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</si>
  <si>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</si>
  <si>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</si>
  <si>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</si>
  <si>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</si>
  <si>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</si>
  <si>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</si>
  <si>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</si>
  <si>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</si>
  <si>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</si>
  <si>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</si>
  <si>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</si>
  <si>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</si>
  <si>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</si>
  <si>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</si>
  <si>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</si>
  <si>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</si>
  <si>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</si>
  <si>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</si>
  <si>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</si>
  <si>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</si>
  <si>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</si>
  <si>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</si>
  <si>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</si>
  <si>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</si>
  <si>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</si>
  <si>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</si>
  <si>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</si>
  <si>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</si>
  <si>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</si>
  <si>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</si>
  <si>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</si>
  <si>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</si>
  <si>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</si>
  <si>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</si>
  <si>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</si>
  <si>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</si>
  <si>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</si>
  <si>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</si>
  <si>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</si>
  <si>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</si>
  <si>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</si>
  <si>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</si>
  <si>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</si>
  <si>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</si>
  <si>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</si>
  <si>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</si>
  <si>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</si>
  <si>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</si>
  <si>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</si>
  <si>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</si>
  <si>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</si>
  <si>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</si>
  <si>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</si>
  <si>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</si>
  <si>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</si>
  <si>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</si>
  <si>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</si>
  <si>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</si>
  <si>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</si>
  <si>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</si>
  <si>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</si>
  <si>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</si>
  <si>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</si>
  <si>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</si>
  <si>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</si>
  <si>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</si>
  <si>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</si>
  <si>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</si>
  <si>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</si>
  <si>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</si>
  <si>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</si>
  <si>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</si>
  <si>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</si>
  <si>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</si>
  <si>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</si>
  <si>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</si>
  <si>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</si>
  <si>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</si>
  <si>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</si>
  <si>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</si>
  <si>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</si>
  <si>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</si>
  <si>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</si>
  <si>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</si>
  <si>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</si>
  <si>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</si>
  <si>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</si>
  <si>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</si>
  <si>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</si>
  <si>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</si>
  <si>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</si>
  <si>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</si>
  <si>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</si>
  <si>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</si>
  <si>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</si>
  <si>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</si>
  <si>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</si>
  <si>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</si>
  <si>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</si>
  <si>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</si>
  <si>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</si>
  <si>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</si>
  <si>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</si>
  <si>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</si>
  <si>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</si>
  <si>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</si>
  <si>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</si>
  <si>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</si>
  <si>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</si>
  <si>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</si>
  <si>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</si>
  <si>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</si>
  <si>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</si>
  <si>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</si>
  <si>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</si>
  <si>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</si>
  <si>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</si>
  <si>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</si>
  <si>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</si>
  <si>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</si>
  <si>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</si>
  <si>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</si>
  <si>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</si>
  <si>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</si>
  <si>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</si>
  <si>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</si>
  <si>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</si>
  <si>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</si>
  <si>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</si>
  <si>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</si>
  <si>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</si>
  <si>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</si>
  <si>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</si>
  <si>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</si>
  <si>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</si>
  <si>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</si>
  <si>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</si>
  <si>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</si>
  <si>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</si>
  <si>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</si>
  <si>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</si>
  <si>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</si>
  <si>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</si>
  <si>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</si>
  <si>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</si>
  <si>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</si>
  <si>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</si>
  <si>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</si>
  <si>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</si>
  <si>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</si>
  <si>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</si>
  <si>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</si>
  <si>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</si>
  <si>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</si>
  <si>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</si>
  <si>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</si>
  <si>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</si>
  <si>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</si>
  <si>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</si>
  <si>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</si>
  <si>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</si>
  <si>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</si>
  <si>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</si>
  <si>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</si>
  <si>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</si>
  <si>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</si>
  <si>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</si>
  <si>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</si>
  <si>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</si>
  <si>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</si>
  <si>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</si>
  <si>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</si>
  <si>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</si>
  <si>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</si>
  <si>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</si>
  <si>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</si>
  <si>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</si>
  <si>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</si>
  <si>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</si>
  <si>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</si>
  <si>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</si>
  <si>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</si>
  <si>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</si>
  <si>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</si>
  <si>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</si>
  <si>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</si>
  <si>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</si>
  <si>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</si>
  <si>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</si>
  <si>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</si>
  <si>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</si>
  <si>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</si>
  <si>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</si>
  <si>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</si>
  <si>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</si>
  <si>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</si>
  <si>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</si>
  <si>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</si>
  <si>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</si>
  <si>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</si>
  <si>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</si>
  <si>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</si>
  <si>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</si>
  <si>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</si>
  <si>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</si>
  <si>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</si>
  <si>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</si>
  <si>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</si>
  <si>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</si>
  <si>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</si>
  <si>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</si>
  <si>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</si>
  <si>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</si>
  <si>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</si>
  <si>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</si>
  <si>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</si>
  <si>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</si>
  <si>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</si>
  <si>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</si>
  <si>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</si>
  <si>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</si>
  <si>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</si>
  <si>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</si>
  <si>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</si>
  <si>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</si>
  <si>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</si>
  <si>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</si>
  <si>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</si>
  <si>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</si>
  <si>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</si>
  <si>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</si>
  <si>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</si>
  <si>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</si>
  <si>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</si>
  <si>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</si>
  <si>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</si>
  <si>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</si>
  <si>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</si>
  <si>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</si>
  <si>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</si>
  <si>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</si>
  <si>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</si>
  <si>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</si>
  <si>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</si>
  <si>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</si>
  <si>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</si>
  <si>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</si>
  <si>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</si>
  <si>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</si>
  <si>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</si>
  <si>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</si>
  <si>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</si>
  <si>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</si>
  <si>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</si>
  <si>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</si>
  <si>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</si>
  <si>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</si>
  <si>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</si>
  <si>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</si>
  <si>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</si>
  <si>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</si>
  <si>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</si>
  <si>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</si>
  <si>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</si>
  <si>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</si>
  <si>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</si>
  <si>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</si>
  <si>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</si>
  <si>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</si>
  <si>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</si>
  <si>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</si>
  <si>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</si>
  <si>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</si>
  <si>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</si>
  <si>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</si>
  <si>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</si>
  <si>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</si>
  <si>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</si>
  <si>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</si>
  <si>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</si>
  <si>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</si>
  <si>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</si>
  <si>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</si>
  <si>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</si>
  <si>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</si>
  <si>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</si>
  <si>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</si>
  <si>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</si>
  <si>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</si>
  <si>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</si>
  <si>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</si>
  <si>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</si>
  <si>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</si>
  <si>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</si>
  <si>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</si>
  <si>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</si>
  <si>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</si>
  <si>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</si>
  <si>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</si>
  <si>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</si>
  <si>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</si>
  <si>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</si>
  <si>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</si>
  <si>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</si>
  <si>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</si>
  <si>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</si>
  <si>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</si>
  <si>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</si>
  <si>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</si>
  <si>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</si>
  <si>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</si>
  <si>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</si>
  <si>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</si>
  <si>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</si>
  <si>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</si>
  <si>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</si>
  <si>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</si>
  <si>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</si>
  <si>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</si>
  <si>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</si>
  <si>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</si>
  <si>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</si>
  <si>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</si>
  <si>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</si>
  <si>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</si>
  <si>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</si>
  <si>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</si>
  <si>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</si>
  <si>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</si>
  <si>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</si>
  <si>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</si>
  <si>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</si>
  <si>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</si>
  <si>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</si>
  <si>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</si>
  <si>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</si>
  <si>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</si>
  <si>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</si>
  <si>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</si>
  <si>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</si>
  <si>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</si>
  <si>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</si>
  <si>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</si>
  <si>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</si>
  <si>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</si>
  <si>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</si>
  <si>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</si>
  <si>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</si>
  <si>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</si>
  <si>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</si>
  <si>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</si>
  <si>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</si>
  <si>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</si>
  <si>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</si>
  <si>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</si>
  <si>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</si>
  <si>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</si>
  <si>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</si>
  <si>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</si>
  <si>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</si>
  <si>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</si>
  <si>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</si>
  <si>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</si>
  <si>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</si>
  <si>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</si>
  <si>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</si>
  <si>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</si>
  <si>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</si>
  <si>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</si>
  <si>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</si>
  <si>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</si>
  <si>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</si>
  <si>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</si>
  <si>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</si>
  <si>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</si>
  <si>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</si>
  <si>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</si>
  <si>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</si>
  <si>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</si>
  <si>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</si>
  <si>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</si>
  <si>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</si>
  <si>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</si>
  <si>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</si>
  <si>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</si>
  <si>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</si>
  <si>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</si>
  <si>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</si>
  <si>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</si>
  <si>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</si>
  <si>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</si>
  <si>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</si>
  <si>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</si>
  <si>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</si>
  <si>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</si>
  <si>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</si>
  <si>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</si>
  <si>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</si>
  <si>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</si>
  <si>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</si>
  <si>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</si>
  <si>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</si>
  <si>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</si>
  <si>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</si>
  <si>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</si>
  <si>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</si>
  <si>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</si>
  <si>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</si>
  <si>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</si>
  <si>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</si>
  <si>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</si>
  <si>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</si>
  <si>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</si>
  <si>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</si>
  <si>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</si>
  <si>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</si>
  <si>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</si>
  <si>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</si>
  <si>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</si>
  <si>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</si>
  <si>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</si>
  <si>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</si>
  <si>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</si>
  <si>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</si>
  <si>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</si>
  <si>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</si>
  <si>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</si>
  <si>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</si>
  <si>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</si>
  <si>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</si>
  <si>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</si>
  <si>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</si>
  <si>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</si>
  <si>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</si>
  <si>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</si>
  <si>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</si>
  <si>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</si>
  <si>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</si>
  <si>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</si>
  <si>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</si>
  <si>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</si>
  <si>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</si>
  <si>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</si>
  <si>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</si>
  <si>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</si>
  <si>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</si>
  <si>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</si>
  <si>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</si>
  <si>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</si>
  <si>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</si>
  <si>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</si>
  <si>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</si>
  <si>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</si>
  <si>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</si>
  <si>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</si>
  <si>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</si>
  <si>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</si>
  <si>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</si>
  <si>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</si>
  <si>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</si>
  <si>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</si>
  <si>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</si>
  <si>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</si>
  <si>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</si>
  <si>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</si>
  <si>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</si>
  <si>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</si>
  <si>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</si>
  <si>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</si>
  <si>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</si>
  <si>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</si>
  <si>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</si>
  <si>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</si>
  <si>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</si>
  <si>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</si>
  <si>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</si>
  <si>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</si>
  <si>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</si>
  <si>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</si>
  <si>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</si>
  <si>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</si>
  <si>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</si>
  <si>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</si>
  <si>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</si>
  <si>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</si>
  <si>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</si>
  <si>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</si>
  <si>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</si>
  <si>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</si>
  <si>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</si>
  <si>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</si>
  <si>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</si>
  <si>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</si>
  <si>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</si>
  <si>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</si>
  <si>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</si>
  <si>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</si>
  <si>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</si>
  <si>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</si>
  <si>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</si>
  <si>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</si>
  <si>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</si>
  <si>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</si>
  <si>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</si>
  <si>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</si>
  <si>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</si>
  <si>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</si>
  <si>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</si>
  <si>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</si>
  <si>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</si>
  <si>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</si>
  <si>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</si>
  <si>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</si>
  <si>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</si>
  <si>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</si>
  <si>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</si>
  <si>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</si>
  <si>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</si>
  <si>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</si>
  <si>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</si>
  <si>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</si>
  <si>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</si>
  <si>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</si>
  <si>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</si>
  <si>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</si>
  <si>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</si>
  <si>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</si>
  <si>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</si>
  <si>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</si>
  <si>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</si>
  <si>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</si>
  <si>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</si>
  <si>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</si>
  <si>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</si>
  <si>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</si>
  <si>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</si>
  <si>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</si>
  <si>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</si>
  <si>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</si>
  <si>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</si>
  <si>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</si>
  <si>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</si>
  <si>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</si>
  <si>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</si>
  <si>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</si>
  <si>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</si>
  <si>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</si>
  <si>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</si>
  <si>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</si>
  <si>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</si>
  <si>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</si>
  <si>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</si>
  <si>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</si>
  <si>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</si>
  <si>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</si>
  <si>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</si>
  <si>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</si>
  <si>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</si>
  <si>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</si>
  <si>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</si>
  <si>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</si>
  <si>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</si>
  <si>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</si>
  <si>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</si>
  <si>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</si>
  <si>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</si>
  <si>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</si>
  <si>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</si>
  <si>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</si>
  <si>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</si>
  <si>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</si>
  <si>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</si>
  <si>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</si>
  <si>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</si>
  <si>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</si>
  <si>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</si>
  <si>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</si>
  <si>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</si>
  <si>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</si>
  <si>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</si>
  <si>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</si>
  <si>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</si>
  <si>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</si>
  <si>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</si>
  <si>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</si>
  <si>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</si>
  <si>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</si>
  <si>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</si>
  <si>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</si>
  <si>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</si>
  <si>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</si>
  <si>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</si>
  <si>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</si>
  <si>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</si>
  <si>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</si>
  <si>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</si>
  <si>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</si>
  <si>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</si>
  <si>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</si>
  <si>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</si>
  <si>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</si>
  <si>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</si>
  <si>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</si>
  <si>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</si>
  <si>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</si>
  <si>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</si>
  <si>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</si>
  <si>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</si>
  <si>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</si>
  <si>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</si>
  <si>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</si>
  <si>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</si>
  <si>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</si>
  <si>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</si>
  <si>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</si>
  <si>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</si>
  <si>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</si>
  <si>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</si>
  <si>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</si>
  <si>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</si>
  <si>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</si>
  <si>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</si>
  <si>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</si>
  <si>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</si>
  <si>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</si>
  <si>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</si>
  <si>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</si>
  <si>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</si>
  <si>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</si>
  <si>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</si>
  <si>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</si>
  <si>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</si>
  <si>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</si>
  <si>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</si>
  <si>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</si>
  <si>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</si>
  <si>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</si>
  <si>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</si>
  <si>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</si>
  <si>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</si>
  <si>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</si>
  <si>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</si>
  <si>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</si>
  <si>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</si>
  <si>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</si>
  <si>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</si>
  <si>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</si>
  <si>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</si>
  <si>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</si>
  <si>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</si>
  <si>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</si>
  <si>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</si>
  <si>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</si>
  <si>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</si>
  <si>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</si>
  <si>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</si>
  <si>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</si>
  <si>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</si>
  <si>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</si>
  <si>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</si>
  <si>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</si>
  <si>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</si>
  <si>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</si>
  <si>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</si>
  <si>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</si>
  <si>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</si>
  <si>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</si>
  <si>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</si>
  <si>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</si>
  <si>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</si>
  <si>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</si>
  <si>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</si>
  <si>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</si>
  <si>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</si>
  <si>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</si>
  <si>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</si>
  <si>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</si>
  <si>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</si>
  <si>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</si>
  <si>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</si>
  <si>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</si>
  <si>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</si>
  <si>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</si>
  <si>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</si>
  <si>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</si>
  <si>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</si>
  <si>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</si>
  <si>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</si>
  <si>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</si>
  <si>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</si>
  <si>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</si>
  <si>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</si>
  <si>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</si>
  <si>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</si>
  <si>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</si>
  <si>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</si>
  <si>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</si>
  <si>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</si>
  <si>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</si>
  <si>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</si>
  <si>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</si>
  <si>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</si>
  <si>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</si>
  <si>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</si>
  <si>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</si>
  <si>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</si>
  <si>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</si>
  <si>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</si>
  <si>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</si>
  <si>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</si>
  <si>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</si>
  <si>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</si>
  <si>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</si>
  <si>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</si>
  <si>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</si>
  <si>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</si>
  <si>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</si>
  <si>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</si>
  <si>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</si>
  <si>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</si>
  <si>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</si>
  <si>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</si>
  <si>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</si>
  <si>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</si>
  <si>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</si>
  <si>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</si>
  <si>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</si>
  <si>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</si>
  <si>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</si>
  <si>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</si>
  <si>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</si>
  <si>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</si>
  <si>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</si>
  <si>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</si>
  <si>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</si>
  <si>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</si>
  <si>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</si>
  <si>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</si>
  <si>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</si>
  <si>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</si>
  <si>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</si>
  <si>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</si>
  <si>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</si>
  <si>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</si>
  <si>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</si>
  <si>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</si>
  <si>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</si>
  <si>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</si>
  <si>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</si>
  <si>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</si>
  <si>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</si>
  <si>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</si>
  <si>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</si>
  <si>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</si>
  <si>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</si>
  <si>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</si>
  <si>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</si>
  <si>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</si>
  <si>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</si>
  <si>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</si>
  <si>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</si>
  <si>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</si>
  <si>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</si>
  <si>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</si>
  <si>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</si>
  <si>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</si>
  <si>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</si>
  <si>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</si>
  <si>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</si>
  <si>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</si>
  <si>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</si>
  <si>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</si>
  <si>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</si>
  <si>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</si>
  <si>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</si>
  <si>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</si>
  <si>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</si>
  <si>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</si>
  <si>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</si>
  <si>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</si>
  <si>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</si>
  <si>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</si>
  <si>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</si>
  <si>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</si>
  <si>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</si>
  <si>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</si>
  <si>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</si>
  <si>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</si>
  <si>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</si>
  <si>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</si>
  <si>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</si>
  <si>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</si>
  <si>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</si>
  <si>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</si>
  <si>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</si>
  <si>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</si>
  <si>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</si>
  <si>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</si>
  <si>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</si>
  <si>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</si>
  <si>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</si>
  <si>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</si>
  <si>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</si>
  <si>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</si>
  <si>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</si>
  <si>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</si>
  <si>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</si>
  <si>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</si>
  <si>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</si>
  <si>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</si>
  <si>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</si>
  <si>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</si>
  <si>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</si>
  <si>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</si>
  <si>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</si>
  <si>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</si>
  <si>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</si>
  <si>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</si>
  <si>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</si>
  <si>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</si>
  <si>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</si>
  <si>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</si>
  <si>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</si>
  <si>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</si>
  <si>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</si>
  <si>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</si>
  <si>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</si>
  <si>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</si>
  <si>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</si>
  <si>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</si>
  <si>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</si>
  <si>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</si>
  <si>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</si>
  <si>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</si>
  <si>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</si>
  <si>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</si>
  <si>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</si>
  <si>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</si>
  <si>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</si>
  <si>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</si>
  <si>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</si>
  <si>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</si>
  <si>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</si>
  <si>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</si>
  <si>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</si>
  <si>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</si>
  <si>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</si>
  <si>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</si>
  <si>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</si>
  <si>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</si>
  <si>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</si>
  <si>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</si>
  <si>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</si>
  <si>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</si>
  <si>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</si>
  <si>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</si>
  <si>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</si>
  <si>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</si>
  <si>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</si>
  <si>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</si>
  <si>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</si>
  <si>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</si>
  <si>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</si>
  <si>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</si>
  <si>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</si>
  <si>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</si>
  <si>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</si>
  <si>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</si>
  <si>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</si>
  <si>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</si>
  <si>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</si>
  <si>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</si>
  <si>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</si>
  <si>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</si>
  <si>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</si>
  <si>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</si>
  <si>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</si>
  <si>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</si>
  <si>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</si>
  <si>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</si>
  <si>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</si>
  <si>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</si>
  <si>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</si>
  <si>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</si>
  <si>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</si>
  <si>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</si>
  <si>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</si>
  <si>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</si>
  <si>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</si>
  <si>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</si>
  <si>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</si>
  <si>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</si>
  <si>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</si>
  <si>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</si>
  <si>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</si>
  <si>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</si>
  <si>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</si>
  <si>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</si>
  <si>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</si>
  <si>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</si>
  <si>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</si>
  <si>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</si>
  <si>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</si>
  <si>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</si>
  <si>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</si>
  <si>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</si>
  <si>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</si>
  <si>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</si>
  <si>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</si>
  <si>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</si>
  <si>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</si>
  <si>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</si>
  <si>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</si>
  <si>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</si>
  <si>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</si>
  <si>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</si>
  <si>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</si>
  <si>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</si>
  <si>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</si>
  <si>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</si>
  <si>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</si>
  <si>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</si>
  <si>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</si>
  <si>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</si>
  <si>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</si>
  <si>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</si>
  <si>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</si>
  <si>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</si>
  <si>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</si>
  <si>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</si>
  <si>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</si>
  <si>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</si>
  <si>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</si>
  <si>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</si>
  <si>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</si>
  <si>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</si>
  <si>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</si>
  <si>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</si>
  <si>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</si>
  <si>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</si>
  <si>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</si>
  <si>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</si>
  <si>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</si>
  <si>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</si>
  <si>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</si>
  <si>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</si>
  <si>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</si>
  <si>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</si>
  <si>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</si>
  <si>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</si>
  <si>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</si>
  <si>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</si>
  <si>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</si>
  <si>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</si>
  <si>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</si>
  <si>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</si>
  <si>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</si>
  <si>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</si>
  <si>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</si>
  <si>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</si>
  <si>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</si>
  <si>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</si>
  <si>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</si>
  <si>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</si>
  <si>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</si>
  <si>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</si>
  <si>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</si>
  <si>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</si>
  <si>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</si>
  <si>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</si>
  <si>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</si>
  <si>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</si>
  <si>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</si>
  <si>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</si>
  <si>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</si>
  <si>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</si>
  <si>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</si>
  <si>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</si>
  <si>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</si>
  <si>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</si>
  <si>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</si>
  <si>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</si>
  <si>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</si>
  <si>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</si>
  <si>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</si>
  <si>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</si>
  <si>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</si>
  <si>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</si>
  <si>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</si>
  <si>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</si>
  <si>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</si>
  <si>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</si>
  <si>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</si>
  <si>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</si>
  <si>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</si>
  <si>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</si>
  <si>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</si>
  <si>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</si>
  <si>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</si>
  <si>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</si>
  <si>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</si>
  <si>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</si>
  <si>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</si>
  <si>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</si>
  <si>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</si>
  <si>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</si>
  <si>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</si>
  <si>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</si>
  <si>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</si>
  <si>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</si>
  <si>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</si>
  <si>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</si>
  <si>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</si>
  <si>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</si>
  <si>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</si>
  <si>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</si>
  <si>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</si>
  <si>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</si>
  <si>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</si>
  <si>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</si>
  <si>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</si>
  <si>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</si>
  <si>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</si>
  <si>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</si>
  <si>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</si>
  <si>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</si>
  <si>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</si>
  <si>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</si>
  <si>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</si>
  <si>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</si>
  <si>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</si>
  <si>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</si>
  <si>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</si>
  <si>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</si>
  <si>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</si>
  <si>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</si>
  <si>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</si>
  <si>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</si>
  <si>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</si>
  <si>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</si>
  <si>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</si>
  <si>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</si>
  <si>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</si>
  <si>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</si>
  <si>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</si>
  <si>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</si>
  <si>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</si>
  <si>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</si>
  <si>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</si>
  <si>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</si>
  <si>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</si>
  <si>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</si>
  <si>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</si>
  <si>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</si>
  <si>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</si>
  <si>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</si>
  <si>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</si>
  <si>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</si>
  <si>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</si>
  <si>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</si>
  <si>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</si>
  <si>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</si>
  <si>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</si>
  <si>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</si>
  <si>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</si>
  <si>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</si>
  <si>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</si>
  <si>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</si>
  <si>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</si>
  <si>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</si>
  <si>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</si>
  <si>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</si>
  <si>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</si>
  <si>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</si>
  <si>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</si>
  <si>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</si>
  <si>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</si>
  <si>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</si>
  <si>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</si>
  <si>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</si>
  <si>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</si>
  <si>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</si>
  <si>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</si>
  <si>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</si>
  <si>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</si>
  <si>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</si>
  <si>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</si>
  <si>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</si>
  <si>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</si>
  <si>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</si>
  <si>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</si>
  <si>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</si>
  <si>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</si>
  <si>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</si>
  <si>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</si>
  <si>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</si>
  <si>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</si>
  <si>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</si>
  <si>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</si>
  <si>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</si>
  <si>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</si>
  <si>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</si>
  <si>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</si>
  <si>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</si>
  <si>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</si>
  <si>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</si>
  <si>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</si>
  <si>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</si>
  <si>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</si>
  <si>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</si>
  <si>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</si>
  <si>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</si>
  <si>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</si>
  <si>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</si>
  <si>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</si>
  <si>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</si>
  <si>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</si>
  <si>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</si>
  <si>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</si>
  <si>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</si>
  <si>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</si>
  <si>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</si>
  <si>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</si>
  <si>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</si>
  <si>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</si>
  <si>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</si>
  <si>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</si>
  <si>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</si>
  <si>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</si>
  <si>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</si>
  <si>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</si>
  <si>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</si>
  <si>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</si>
  <si>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</si>
  <si>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</si>
  <si>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</si>
  <si>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</si>
  <si>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</si>
  <si>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</si>
  <si>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</si>
  <si>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</si>
  <si>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</si>
  <si>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</si>
  <si>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</si>
  <si>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</si>
  <si>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</si>
  <si>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</si>
  <si>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</si>
  <si>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</si>
  <si>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</si>
  <si>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</si>
  <si>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</si>
  <si>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</si>
  <si>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</si>
  <si>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</si>
  <si>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</si>
  <si>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</si>
  <si>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</si>
  <si>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</si>
  <si>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</si>
  <si>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</si>
  <si>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</si>
  <si>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</si>
  <si>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</si>
  <si>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</si>
  <si>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</si>
  <si>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</si>
  <si>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</si>
  <si>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</si>
  <si>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</si>
  <si>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</si>
  <si>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</si>
  <si>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</si>
  <si>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</si>
  <si>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</si>
  <si>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</si>
  <si>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</si>
  <si>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</si>
  <si>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</si>
  <si>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</si>
  <si>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</si>
  <si>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</si>
  <si>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</si>
  <si>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</si>
  <si>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</si>
  <si>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</si>
  <si>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</si>
  <si>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</si>
  <si>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</si>
  <si>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</si>
  <si>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</si>
  <si>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</si>
  <si>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</si>
  <si>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</si>
  <si>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</si>
  <si>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</si>
  <si>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</si>
  <si>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</si>
  <si>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</si>
  <si>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</si>
  <si>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</si>
  <si>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</si>
  <si>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</si>
  <si>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</si>
  <si>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</si>
  <si>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</si>
  <si>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</si>
  <si>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</si>
  <si>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</si>
  <si>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</si>
  <si>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</si>
  <si>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</si>
  <si>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</si>
  <si>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</si>
  <si>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</si>
  <si>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</si>
  <si>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</si>
  <si>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</si>
  <si>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</si>
  <si>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</si>
  <si>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</si>
  <si>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</si>
  <si>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</si>
  <si>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</si>
  <si>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</si>
  <si>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</si>
  <si>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</si>
  <si>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</si>
  <si>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</si>
  <si>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</si>
  <si>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</si>
  <si>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</si>
  <si>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</si>
  <si>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</si>
  <si>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</si>
  <si>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</si>
  <si>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</si>
  <si>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</si>
  <si>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</si>
  <si>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</si>
  <si>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</si>
  <si>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</si>
  <si>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</si>
  <si>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</si>
  <si>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</si>
  <si>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</si>
  <si>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</si>
  <si>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</si>
  <si>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</si>
  <si>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</si>
  <si>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</si>
  <si>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</si>
  <si>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</si>
  <si>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</si>
  <si>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</si>
  <si>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</si>
  <si>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</si>
  <si>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</si>
  <si>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</si>
  <si>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</si>
  <si>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</si>
  <si>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</si>
  <si>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</si>
  <si>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</si>
  <si>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</si>
  <si>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</si>
  <si>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</si>
  <si>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</si>
  <si>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</si>
  <si>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</si>
  <si>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</si>
  <si>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</si>
  <si>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</si>
  <si>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</si>
  <si>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</si>
  <si>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</si>
  <si>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</si>
  <si>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</si>
  <si>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</si>
  <si>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</si>
  <si>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</si>
  <si>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</si>
  <si>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</si>
  <si>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</si>
  <si>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</si>
  <si>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</si>
  <si>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</si>
  <si>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</si>
  <si>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</si>
  <si>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</si>
  <si>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</si>
  <si>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</si>
  <si>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</si>
  <si>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</si>
  <si>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</si>
  <si>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</si>
  <si>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</si>
  <si>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</si>
  <si>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</si>
  <si>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</si>
  <si>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</si>
  <si>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</si>
  <si>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</si>
  <si>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</si>
  <si>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</si>
  <si>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</si>
  <si>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</si>
  <si>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</si>
  <si>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</si>
  <si>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</si>
  <si>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</si>
  <si>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</si>
  <si>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</si>
  <si>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</si>
  <si>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</si>
  <si>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</si>
  <si>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</si>
  <si>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</si>
  <si>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</si>
  <si>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</si>
  <si>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</si>
  <si>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</si>
  <si>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</si>
  <si>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</si>
  <si>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</si>
  <si>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</si>
  <si>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</si>
  <si>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</si>
  <si>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</si>
  <si>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</si>
  <si>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</si>
  <si>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</si>
  <si>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</si>
  <si>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</si>
  <si>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</si>
  <si>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</si>
  <si>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</si>
  <si>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</si>
  <si>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</si>
  <si>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</si>
  <si>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</si>
  <si>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</si>
  <si>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</si>
  <si>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</si>
  <si>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</si>
  <si>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</si>
  <si>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</si>
  <si>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</si>
  <si>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</si>
  <si>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</si>
  <si>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</si>
  <si>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</si>
  <si>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</si>
  <si>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</si>
  <si>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</si>
  <si>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</si>
  <si>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</si>
  <si>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</si>
  <si>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</si>
  <si>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</si>
  <si>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</si>
  <si>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</si>
  <si>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</si>
  <si>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</si>
  <si>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</si>
  <si>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</si>
  <si>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</si>
  <si>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</si>
  <si>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</si>
  <si>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</si>
  <si>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</si>
  <si>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</si>
  <si>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</si>
  <si>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</si>
  <si>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</si>
  <si>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</si>
  <si>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</si>
  <si>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</si>
  <si>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</si>
  <si>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</si>
  <si>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</si>
  <si>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</si>
  <si>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</si>
  <si>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</si>
  <si>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</si>
  <si>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</si>
  <si>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</si>
  <si>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</si>
  <si>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</si>
  <si>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</si>
  <si>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</si>
  <si>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</si>
  <si>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</si>
  <si>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</si>
  <si>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</si>
  <si>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</si>
  <si>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</si>
  <si>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</si>
  <si>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</si>
  <si>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</si>
  <si>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</si>
  <si>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</si>
  <si>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</si>
  <si>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</si>
  <si>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</si>
  <si>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</si>
  <si>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</si>
  <si>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</si>
  <si>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</si>
  <si>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</si>
  <si>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</si>
  <si>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</si>
  <si>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</si>
  <si>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</si>
  <si>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</si>
  <si>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</si>
  <si>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</si>
  <si>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</si>
  <si>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</si>
  <si>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</si>
  <si>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</si>
  <si>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</si>
  <si>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</si>
  <si>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</si>
  <si>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</si>
  <si>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</si>
  <si>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</si>
  <si>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</si>
  <si>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</si>
  <si>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</si>
  <si>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</si>
  <si>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</si>
  <si>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</si>
  <si>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</si>
  <si>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</si>
  <si>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</si>
  <si>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</si>
  <si>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</si>
  <si>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</si>
  <si>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</si>
  <si>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</si>
  <si>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</si>
  <si>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</si>
  <si>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</si>
  <si>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</si>
  <si>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</si>
  <si>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</si>
  <si>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</si>
  <si>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</si>
  <si>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</si>
  <si>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</si>
  <si>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</si>
  <si>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</si>
  <si>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</si>
  <si>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</si>
  <si>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</si>
  <si>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</si>
  <si>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</si>
  <si>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</si>
  <si>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</si>
  <si>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</si>
  <si>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</si>
  <si>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</si>
  <si>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</si>
  <si>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</si>
  <si>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</si>
  <si>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</si>
  <si>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</si>
  <si>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</si>
  <si>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</si>
  <si>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</si>
  <si>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</si>
  <si>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</si>
  <si>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</si>
  <si>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</si>
  <si>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</si>
  <si>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</si>
  <si>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</si>
  <si>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</si>
  <si>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</si>
  <si>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</si>
  <si>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</si>
  <si>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</si>
  <si>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</si>
  <si>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</si>
  <si>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</si>
  <si>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</si>
  <si>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</si>
  <si>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</si>
  <si>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</si>
  <si>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</si>
  <si>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</si>
  <si>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</si>
  <si>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</si>
  <si>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</si>
  <si>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</si>
  <si>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</si>
  <si>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</si>
  <si>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</si>
  <si>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</si>
  <si>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</si>
  <si>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</si>
  <si>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</si>
  <si>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</si>
  <si>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</si>
  <si>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</si>
  <si>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</si>
  <si>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</si>
  <si>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</si>
  <si>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</si>
  <si>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</si>
  <si>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</si>
  <si>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</si>
  <si>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</si>
  <si>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</si>
  <si>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</si>
  <si>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</si>
  <si>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</si>
  <si>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</si>
  <si>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</si>
  <si>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</si>
  <si>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</si>
  <si>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</si>
  <si>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</si>
  <si>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</si>
  <si>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</si>
  <si>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</si>
  <si>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</si>
  <si>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</si>
  <si>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</si>
  <si>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</si>
  <si>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</si>
  <si>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</si>
  <si>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</si>
  <si>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</si>
  <si>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</si>
  <si>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</si>
  <si>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</si>
  <si>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</si>
  <si>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</si>
  <si>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</si>
  <si>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</si>
  <si>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</si>
  <si>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</si>
  <si>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</si>
  <si>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</si>
  <si>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</si>
  <si>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</si>
  <si>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</si>
  <si>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</si>
  <si>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</si>
  <si>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</si>
  <si>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</si>
  <si>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</si>
  <si>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</si>
  <si>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</si>
  <si>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</si>
  <si>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</si>
  <si>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</si>
  <si>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</si>
  <si>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</si>
  <si>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</si>
  <si>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</si>
  <si>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</si>
  <si>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</si>
  <si>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</si>
  <si>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</si>
  <si>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</si>
  <si>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</si>
  <si>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</si>
  <si>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</si>
  <si>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</si>
  <si>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</si>
  <si>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</si>
  <si>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</si>
  <si>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</si>
  <si>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</si>
  <si>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</si>
  <si>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</si>
  <si>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</si>
  <si>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</si>
  <si>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</si>
  <si>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</si>
  <si>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</si>
  <si>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</si>
  <si>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</si>
  <si>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</si>
  <si>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</si>
  <si>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</si>
  <si>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</si>
  <si>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</si>
  <si>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</si>
  <si>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</si>
  <si>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</si>
  <si>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</si>
  <si>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</si>
  <si>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</si>
  <si>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</si>
  <si>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</si>
  <si>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</si>
  <si>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</si>
  <si>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</si>
  <si>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</si>
  <si>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</si>
  <si>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</si>
  <si>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</si>
  <si>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</si>
  <si>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</si>
  <si>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</si>
  <si>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</si>
  <si>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</si>
  <si>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</si>
  <si>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</si>
  <si>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</si>
  <si>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</si>
  <si>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</si>
  <si>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</si>
  <si>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</si>
  <si>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</si>
  <si>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</si>
  <si>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</si>
  <si>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</si>
  <si>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</si>
  <si>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</si>
  <si>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</si>
  <si>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</si>
  <si>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</si>
  <si>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</si>
  <si>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</si>
  <si>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</si>
  <si>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</si>
  <si>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</si>
  <si>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</si>
  <si>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</si>
  <si>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</si>
  <si>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</si>
  <si>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</si>
  <si>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</si>
  <si>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</si>
  <si>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</si>
  <si>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</si>
  <si>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</si>
  <si>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</si>
  <si>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</si>
  <si>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</si>
  <si>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</si>
  <si>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</si>
  <si>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</si>
  <si>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</si>
  <si>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</si>
  <si>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</si>
  <si>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</si>
  <si>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</si>
  <si>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</si>
  <si>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</si>
  <si>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</si>
  <si>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</si>
  <si>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</si>
  <si>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</si>
  <si>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</si>
  <si>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</si>
  <si>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</si>
  <si>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</si>
  <si>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</si>
  <si>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</si>
  <si>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</si>
  <si>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</si>
  <si>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</si>
  <si>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</si>
  <si>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</si>
  <si>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</si>
  <si>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</si>
  <si>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</si>
  <si>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</si>
  <si>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</si>
  <si>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</si>
  <si>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</si>
  <si>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</si>
  <si>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</si>
  <si>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</si>
  <si>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</si>
  <si>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</si>
  <si>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</si>
  <si>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</si>
  <si>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</si>
  <si>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</si>
  <si>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</si>
  <si>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</si>
  <si>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</si>
  <si>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</si>
  <si>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</si>
  <si>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</si>
  <si>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</si>
  <si>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</si>
  <si>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</si>
  <si>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</si>
  <si>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</si>
  <si>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</si>
  <si>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</si>
  <si>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</si>
  <si>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</si>
  <si>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</si>
  <si>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</si>
  <si>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</si>
  <si>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</si>
  <si>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</si>
  <si>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</si>
  <si>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</si>
  <si>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</si>
  <si>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</si>
  <si>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</si>
  <si>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</si>
  <si>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</si>
  <si>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</si>
  <si>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</si>
  <si>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</si>
  <si>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</si>
  <si>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</si>
  <si>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</si>
  <si>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</si>
  <si>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</si>
  <si>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</si>
  <si>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</si>
  <si>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</si>
  <si>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</si>
  <si>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</si>
  <si>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</si>
  <si>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</si>
  <si>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</si>
  <si>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</si>
  <si>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</si>
  <si>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</si>
  <si>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</si>
  <si>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</si>
  <si>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</si>
  <si>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</si>
  <si>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</si>
  <si>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</si>
  <si>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</si>
  <si>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</si>
  <si>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</si>
  <si>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</si>
  <si>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</si>
  <si>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</si>
  <si>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</si>
  <si>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</si>
  <si>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</si>
  <si>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</si>
  <si>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</si>
  <si>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</si>
  <si>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</si>
  <si>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</si>
  <si>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</si>
  <si>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</si>
  <si>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</si>
  <si>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</si>
  <si>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</si>
  <si>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</si>
  <si>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</si>
  <si>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</si>
  <si>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</si>
  <si>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</si>
  <si>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</si>
  <si>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</si>
  <si>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</si>
  <si>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</si>
  <si>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</si>
  <si>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</si>
  <si>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</si>
  <si>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</si>
  <si>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</si>
  <si>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</si>
  <si>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</si>
  <si>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</si>
  <si>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</si>
  <si>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</si>
  <si>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</si>
  <si>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</si>
  <si>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</si>
  <si>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</si>
  <si>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</si>
  <si>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</si>
  <si>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</si>
  <si>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</si>
  <si>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</si>
  <si>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</si>
  <si>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</si>
  <si>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</si>
  <si>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</si>
  <si>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</si>
  <si>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</si>
  <si>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</si>
  <si>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</si>
  <si>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</si>
  <si>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</si>
  <si>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</si>
  <si>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</si>
  <si>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</si>
  <si>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</si>
  <si>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</si>
  <si>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</si>
  <si>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</si>
  <si>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</si>
  <si>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</si>
  <si>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</si>
  <si>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</si>
  <si>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</si>
  <si>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</si>
  <si>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</si>
  <si>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</si>
  <si>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</si>
  <si>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</si>
  <si>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</si>
  <si>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</si>
  <si>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</si>
  <si>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</si>
  <si>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</si>
  <si>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</si>
  <si>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</si>
  <si>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</si>
  <si>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</si>
  <si>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</si>
  <si>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</si>
  <si>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</si>
  <si>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</si>
  <si>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</si>
  <si>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</si>
  <si>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</si>
  <si>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</si>
  <si>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</si>
  <si>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</si>
  <si>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</si>
  <si>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</si>
  <si>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</si>
  <si>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</si>
  <si>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</si>
  <si>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</si>
  <si>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</si>
  <si>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</si>
  <si>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</si>
  <si>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</si>
  <si>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</si>
  <si>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</si>
  <si>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</si>
  <si>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</si>
  <si>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</si>
  <si>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</si>
  <si>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</si>
  <si>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</si>
  <si>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</si>
  <si>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</si>
  <si>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</si>
  <si>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</si>
  <si>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</si>
  <si>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</si>
  <si>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</si>
  <si>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</si>
  <si>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</si>
  <si>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</si>
  <si>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</si>
  <si>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</si>
  <si>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</si>
  <si>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</si>
  <si>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</si>
  <si>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</si>
  <si>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</si>
  <si>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</si>
  <si>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</si>
  <si>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</si>
  <si>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</si>
  <si>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</si>
  <si>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</si>
  <si>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</si>
  <si>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</si>
  <si>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</si>
  <si>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</si>
  <si>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</si>
  <si>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</si>
  <si>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</si>
  <si>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</si>
  <si>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</si>
  <si>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</si>
  <si>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</si>
  <si>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</si>
  <si>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</si>
  <si>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</si>
  <si>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</si>
  <si>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</si>
  <si>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</si>
  <si>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</si>
  <si>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</si>
  <si>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</si>
  <si>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</si>
  <si>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</si>
  <si>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</si>
  <si>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</si>
  <si>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</si>
  <si>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</si>
  <si>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</si>
  <si>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</si>
  <si>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</si>
  <si>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</si>
  <si>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</si>
  <si>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</si>
  <si>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</si>
  <si>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</si>
  <si>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</si>
  <si>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</si>
  <si>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</si>
  <si>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</si>
  <si>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</si>
  <si>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</si>
  <si>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</si>
  <si>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</si>
  <si>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</si>
  <si>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</si>
  <si>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</si>
  <si>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</si>
  <si>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</si>
  <si>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</si>
  <si>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</si>
  <si>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</si>
  <si>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</si>
  <si>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</si>
  <si>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</si>
  <si>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</si>
  <si>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</si>
  <si>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</si>
  <si>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</si>
  <si>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</si>
  <si>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</si>
  <si>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</si>
  <si>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</si>
  <si>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</si>
  <si>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</si>
  <si>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</si>
  <si>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</si>
  <si>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</si>
  <si>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</si>
  <si>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</si>
  <si>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</si>
  <si>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</si>
  <si>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</si>
  <si>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</si>
  <si>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</si>
  <si>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</si>
  <si>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</si>
  <si>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</si>
  <si>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</si>
  <si>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</si>
  <si>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</si>
  <si>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</si>
  <si>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</si>
  <si>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</si>
  <si>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</si>
  <si>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</si>
  <si>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</si>
  <si>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</si>
  <si>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</si>
  <si>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</si>
  <si>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</si>
  <si>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</si>
  <si>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</si>
  <si>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</si>
  <si>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</si>
  <si>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</si>
  <si>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</si>
  <si>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</si>
  <si>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</si>
  <si>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</si>
  <si>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</si>
  <si>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</si>
  <si>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</si>
  <si>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</si>
  <si>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</si>
  <si>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</si>
  <si>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</si>
  <si>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</si>
  <si>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</si>
  <si>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</si>
  <si>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</si>
  <si>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</si>
  <si>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</si>
  <si>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</si>
  <si>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</si>
  <si>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</si>
  <si>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</si>
  <si>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</si>
  <si>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</si>
  <si>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</si>
  <si>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</si>
  <si>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</si>
  <si>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</si>
  <si>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</si>
  <si>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</si>
  <si>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</si>
  <si>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</si>
  <si>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</si>
  <si>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</si>
  <si>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</si>
  <si>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</si>
  <si>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</si>
  <si>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</si>
  <si>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</si>
  <si>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</si>
  <si>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</si>
  <si>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</si>
  <si>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</si>
  <si>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</si>
  <si>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</si>
  <si>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</si>
  <si>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</si>
  <si>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</si>
  <si>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</si>
  <si>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</si>
  <si>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</si>
  <si>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</si>
  <si>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</si>
  <si>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</si>
  <si>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</si>
  <si>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</si>
  <si>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</si>
  <si>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</si>
  <si>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</si>
  <si>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</si>
  <si>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</si>
  <si>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</si>
  <si>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</si>
  <si>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</si>
  <si>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</si>
  <si>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</si>
  <si>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</si>
  <si>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</si>
  <si>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</si>
  <si>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</si>
  <si>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</si>
  <si>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</si>
  <si>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</si>
  <si>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</si>
  <si>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</si>
  <si>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</si>
  <si>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</si>
  <si>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</si>
  <si>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</si>
  <si>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</si>
  <si>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</si>
  <si>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</si>
  <si>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</si>
  <si>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</si>
  <si>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</si>
  <si>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</si>
  <si>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</si>
  <si>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</si>
  <si>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</si>
  <si>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</si>
  <si>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</si>
  <si>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</si>
  <si>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</si>
  <si>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</si>
  <si>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</si>
  <si>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</si>
  <si>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</si>
  <si>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</si>
  <si>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</si>
  <si>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</si>
  <si>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</si>
  <si>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</si>
  <si>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</si>
  <si>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</si>
  <si>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</si>
  <si>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</si>
  <si>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</si>
  <si>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</si>
  <si>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</si>
  <si>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</si>
  <si>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</si>
  <si>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</si>
  <si>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</si>
  <si>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</si>
  <si>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</si>
  <si>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</si>
  <si>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</si>
  <si>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</si>
  <si>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</si>
  <si>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</si>
  <si>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</si>
  <si>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</si>
  <si>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</si>
  <si>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</si>
  <si>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</si>
  <si>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</si>
  <si>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</si>
  <si>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</si>
  <si>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</si>
  <si>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</si>
  <si>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</si>
  <si>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</si>
  <si>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</si>
  <si>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</si>
  <si>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</si>
  <si>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</si>
  <si>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</si>
  <si>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</si>
  <si>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</si>
  <si>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</si>
  <si>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</si>
  <si>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</si>
  <si>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</si>
  <si>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</si>
  <si>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</si>
  <si>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</si>
  <si>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</si>
  <si>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</si>
  <si>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</si>
  <si>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</si>
  <si>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</si>
  <si>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</si>
  <si>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</si>
  <si>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</si>
  <si>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</si>
  <si>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</si>
  <si>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</si>
  <si>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</si>
  <si>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</si>
  <si>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</si>
  <si>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</si>
  <si>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</si>
  <si>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</si>
  <si>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</si>
  <si>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</si>
  <si>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</si>
  <si>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</si>
  <si>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</si>
  <si>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</si>
  <si>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</si>
  <si>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</si>
  <si>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</si>
  <si>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</si>
  <si>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</si>
  <si>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</si>
  <si>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</si>
  <si>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</si>
  <si>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</si>
  <si>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</si>
  <si>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</si>
  <si>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</si>
  <si>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</si>
  <si>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</si>
  <si>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</si>
  <si>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</si>
  <si>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</si>
  <si>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</si>
  <si>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</si>
  <si>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</si>
  <si>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</si>
  <si>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</si>
  <si>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</si>
  <si>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</si>
  <si>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</si>
  <si>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</si>
  <si>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</si>
  <si>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</si>
  <si>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</si>
  <si>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</si>
  <si>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</si>
  <si>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</si>
  <si>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</si>
  <si>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</si>
  <si>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</si>
  <si>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</si>
  <si>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</si>
  <si>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</si>
  <si>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</si>
  <si>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</si>
  <si>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</si>
  <si>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</si>
  <si>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</si>
  <si>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</si>
  <si>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</si>
  <si>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</si>
  <si>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</si>
  <si>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</si>
  <si>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</si>
  <si>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</si>
  <si>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</si>
  <si>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</si>
  <si>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</si>
  <si>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</si>
  <si>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</si>
  <si>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</si>
  <si>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</si>
  <si>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</si>
  <si>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</si>
  <si>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</si>
  <si>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</si>
  <si>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</si>
  <si>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</si>
  <si>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</si>
  <si>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</si>
  <si>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</si>
  <si>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</si>
  <si>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</si>
  <si>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</si>
  <si>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</si>
  <si>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</si>
  <si>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</si>
  <si>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</si>
  <si>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</si>
  <si>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</si>
  <si>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</si>
  <si>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</si>
  <si>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</si>
  <si>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</si>
  <si>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</si>
  <si>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</si>
  <si>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</si>
  <si>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</si>
  <si>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</si>
  <si>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</si>
  <si>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</si>
  <si>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</si>
  <si>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</si>
  <si>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</si>
  <si>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</si>
  <si>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</si>
  <si>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</si>
  <si>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</si>
  <si>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</si>
  <si>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</si>
  <si>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</si>
  <si>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</si>
  <si>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</si>
  <si>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</si>
  <si>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</si>
  <si>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</si>
  <si>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</si>
  <si>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</si>
  <si>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</si>
  <si>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</si>
  <si>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</si>
  <si>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</si>
  <si>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</si>
  <si>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</si>
  <si>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</si>
  <si>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</si>
  <si>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</si>
  <si>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</si>
  <si>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</si>
  <si>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</si>
  <si>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</si>
  <si>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</si>
  <si>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</si>
  <si>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</si>
  <si>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</si>
  <si>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</si>
  <si>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</si>
  <si>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</si>
  <si>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</si>
  <si>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</si>
  <si>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</si>
  <si>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</si>
  <si>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</si>
  <si>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</si>
  <si>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</si>
  <si>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</si>
  <si>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</si>
  <si>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</si>
  <si>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</si>
  <si>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</si>
  <si>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</si>
  <si>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</si>
  <si>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</si>
  <si>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</si>
  <si>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</si>
  <si>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</si>
  <si>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</si>
  <si>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</si>
  <si>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</si>
  <si>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</si>
  <si>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</si>
  <si>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</si>
  <si>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</si>
  <si>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</si>
  <si>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</si>
  <si>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</si>
  <si>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</si>
  <si>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</si>
  <si>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</si>
  <si>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</si>
  <si>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</si>
  <si>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</si>
  <si>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</si>
  <si>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</si>
  <si>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</si>
  <si>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</si>
  <si>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</si>
  <si>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</si>
  <si>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</si>
  <si>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</si>
  <si>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</si>
  <si>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</si>
  <si>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</si>
  <si>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</si>
  <si>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</si>
  <si>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</si>
  <si>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</si>
  <si>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</si>
  <si>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</si>
  <si>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</si>
  <si>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</si>
  <si>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</si>
  <si>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</si>
  <si>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</si>
  <si>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</si>
  <si>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</si>
  <si>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</si>
  <si>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</si>
  <si>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</si>
  <si>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</si>
  <si>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</si>
  <si>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</si>
  <si>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</si>
  <si>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</si>
  <si>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</si>
  <si>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</si>
  <si>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</si>
  <si>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</si>
  <si>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</si>
  <si>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</si>
  <si>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</si>
  <si>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</si>
  <si>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</si>
  <si>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</si>
  <si>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</si>
  <si>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</si>
  <si>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</si>
  <si>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</si>
  <si>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</si>
  <si>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</si>
  <si>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</si>
  <si>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</si>
  <si>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</si>
  <si>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</si>
  <si>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</si>
  <si>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</si>
  <si>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</si>
  <si>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</si>
  <si>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</si>
  <si>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</si>
  <si>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</si>
  <si>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</si>
  <si>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</si>
  <si>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</si>
  <si>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</si>
  <si>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</si>
  <si>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</si>
  <si>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</si>
  <si>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</si>
  <si>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</si>
  <si>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</si>
  <si>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</si>
  <si>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</si>
  <si>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</si>
  <si>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</si>
  <si>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</si>
  <si>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</si>
  <si>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</si>
  <si>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</si>
  <si>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</si>
  <si>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</si>
  <si>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</si>
  <si>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</si>
  <si>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</si>
  <si>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</si>
  <si>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</si>
  <si>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</si>
  <si>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</si>
  <si>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</si>
  <si>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</si>
  <si>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</si>
  <si>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</si>
  <si>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</si>
  <si>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</si>
  <si>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</si>
  <si>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</si>
  <si>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</si>
  <si>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</si>
  <si>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</si>
  <si>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</si>
  <si>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</si>
  <si>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</si>
  <si>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</si>
  <si>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</si>
  <si>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</si>
  <si>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</si>
  <si>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</si>
  <si>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</si>
  <si>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</si>
  <si>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</si>
  <si>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</si>
  <si>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</si>
  <si>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</si>
  <si>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</si>
  <si>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</si>
  <si>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</si>
  <si>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</si>
  <si>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</si>
  <si>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</si>
  <si>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</si>
  <si>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</si>
  <si>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</si>
  <si>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</si>
  <si>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</si>
  <si>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</si>
  <si>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</si>
  <si>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</si>
  <si>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</si>
  <si>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</si>
  <si>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</si>
  <si>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</si>
  <si>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</si>
  <si>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</si>
  <si>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</si>
  <si>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</si>
  <si>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</si>
  <si>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</si>
  <si>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</si>
  <si>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</si>
  <si>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</si>
  <si>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</si>
  <si>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</si>
  <si>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</si>
  <si>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</si>
  <si>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</si>
  <si>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</si>
  <si>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</si>
  <si>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</si>
  <si>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</si>
  <si>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</si>
  <si>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</si>
  <si>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</si>
  <si>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</si>
  <si>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</si>
  <si>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</si>
  <si>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</si>
  <si>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</si>
  <si>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</si>
  <si>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</si>
  <si>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</si>
  <si>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</si>
  <si>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</si>
  <si>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</si>
  <si>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</si>
  <si>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</si>
  <si>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</si>
  <si>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</si>
  <si>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</si>
  <si>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</si>
  <si>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</si>
  <si>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</si>
  <si>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</si>
  <si>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</si>
  <si>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</si>
  <si>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</si>
  <si>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</si>
  <si>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</si>
  <si>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</si>
  <si>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</si>
  <si>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</si>
  <si>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</si>
  <si>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</si>
  <si>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</si>
  <si>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</si>
  <si>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</si>
  <si>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</si>
  <si>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</si>
  <si>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</si>
  <si>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</si>
  <si>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</si>
  <si>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</si>
  <si>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</si>
  <si>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</si>
  <si>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</si>
  <si>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</si>
  <si>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</si>
  <si>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</si>
  <si>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</si>
  <si>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</si>
  <si>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</si>
  <si>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</si>
  <si>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</si>
  <si>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</si>
  <si>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</si>
  <si>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</si>
  <si>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</si>
  <si>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</si>
  <si>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</si>
  <si>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</si>
  <si>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</si>
  <si>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</si>
  <si>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</si>
  <si>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</si>
  <si>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</si>
  <si>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</si>
  <si>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</si>
  <si>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</si>
  <si>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</si>
  <si>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</si>
  <si>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</si>
  <si>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</si>
  <si>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</si>
  <si>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</si>
  <si>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</si>
  <si>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</si>
  <si>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</si>
  <si>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</si>
  <si>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</si>
  <si>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</si>
  <si>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</si>
  <si>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</si>
  <si>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</si>
  <si>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</si>
  <si>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</si>
  <si>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</si>
  <si>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</si>
  <si>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</si>
  <si>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</si>
  <si>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</si>
  <si>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</si>
  <si>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</si>
  <si>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</si>
  <si>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</si>
  <si>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</si>
  <si>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</si>
  <si>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</si>
  <si>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</si>
  <si>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</si>
  <si>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</si>
  <si>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</si>
  <si>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</si>
  <si>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</si>
  <si>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</si>
  <si>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</si>
  <si>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</si>
  <si>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</si>
  <si>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</si>
  <si>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</si>
  <si>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</si>
  <si>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</si>
  <si>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</si>
  <si>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</si>
  <si>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</si>
  <si>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</si>
  <si>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</si>
  <si>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</si>
  <si>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</si>
  <si>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</si>
  <si>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</si>
  <si>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</si>
  <si>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</si>
  <si>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</si>
  <si>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</si>
  <si>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</si>
  <si>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</si>
  <si>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</si>
  <si>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</si>
  <si>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</si>
  <si>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</si>
  <si>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</si>
  <si>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</si>
  <si>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</si>
  <si>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</si>
  <si>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</si>
  <si>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</si>
  <si>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</si>
  <si>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</si>
  <si>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</si>
  <si>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</si>
  <si>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</si>
  <si>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</si>
  <si>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</si>
  <si>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</si>
  <si>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</si>
  <si>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</si>
  <si>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</si>
  <si>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</si>
  <si>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</si>
  <si>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</si>
  <si>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</si>
  <si>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</si>
  <si>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</si>
  <si>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</si>
  <si>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</si>
  <si>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</si>
  <si>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</si>
  <si>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</si>
  <si>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</si>
  <si>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</si>
  <si>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</si>
  <si>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</si>
  <si>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</si>
  <si>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</si>
  <si>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</si>
  <si>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</si>
  <si>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</si>
  <si>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</si>
  <si>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</si>
  <si>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</si>
  <si>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</si>
  <si>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</si>
  <si>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</si>
  <si>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</si>
  <si>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</si>
  <si>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</si>
  <si>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</si>
  <si>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</si>
  <si>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</si>
  <si>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</si>
  <si>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</si>
  <si>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</si>
  <si>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</si>
  <si>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</si>
  <si>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</si>
  <si>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</si>
  <si>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</si>
  <si>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</si>
  <si>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</si>
  <si>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</si>
  <si>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</si>
  <si>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</si>
  <si>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</si>
  <si>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</si>
  <si>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</si>
  <si>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</si>
  <si>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</si>
  <si>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</si>
  <si>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</si>
  <si>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</si>
  <si>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</si>
  <si>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</si>
  <si>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</si>
  <si>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</si>
  <si>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</si>
  <si>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</si>
  <si>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</si>
  <si>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</si>
  <si>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</si>
  <si>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</si>
  <si>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</si>
  <si>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</si>
  <si>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</si>
  <si>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</si>
  <si>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</si>
  <si>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</si>
  <si>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</si>
  <si>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</si>
  <si>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</si>
  <si>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</si>
  <si>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</si>
  <si>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</si>
  <si>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</si>
  <si>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</si>
  <si>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</si>
  <si>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</si>
  <si>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</si>
  <si>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</si>
  <si>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</si>
  <si>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</si>
  <si>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</si>
  <si>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</si>
  <si>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</si>
  <si>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</si>
  <si>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</si>
  <si>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</si>
  <si>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</si>
  <si>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</si>
  <si>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</si>
  <si>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</si>
  <si>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</si>
  <si>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</si>
  <si>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</si>
  <si>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</si>
  <si>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</si>
  <si>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</si>
  <si>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</si>
  <si>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</si>
  <si>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</si>
  <si>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</si>
  <si>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</si>
  <si>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</si>
  <si>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</si>
  <si>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</si>
  <si>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</si>
  <si>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</si>
  <si>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</si>
  <si>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</si>
  <si>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</si>
  <si>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</si>
  <si>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</si>
  <si>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</si>
  <si>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</si>
  <si>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</si>
  <si>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</si>
  <si>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</si>
  <si>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</si>
  <si>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</si>
  <si>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</si>
  <si>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</si>
  <si>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</si>
  <si>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</si>
  <si>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</si>
  <si>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</si>
  <si>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</si>
  <si>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</si>
  <si>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</si>
  <si>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</si>
  <si>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</si>
  <si>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</si>
  <si>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</si>
  <si>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</si>
  <si>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</si>
  <si>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</si>
  <si>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</si>
  <si>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</si>
  <si>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</si>
  <si>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</si>
  <si>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</si>
  <si>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</si>
  <si>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</si>
  <si>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</si>
  <si>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</si>
  <si>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</si>
  <si>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</si>
  <si>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</si>
  <si>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</si>
  <si>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</si>
  <si>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</si>
  <si>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</si>
  <si>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</si>
  <si>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</si>
  <si>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</si>
  <si>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</si>
  <si>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</si>
  <si>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</si>
  <si>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</si>
  <si>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</si>
  <si>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</si>
  <si>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</si>
  <si>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</si>
  <si>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</si>
  <si>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</si>
  <si>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</si>
  <si>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</si>
  <si>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</si>
  <si>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</si>
  <si>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</si>
  <si>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</si>
  <si>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</si>
  <si>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</si>
  <si>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</si>
  <si>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</si>
  <si>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</si>
  <si>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</si>
  <si>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</si>
  <si>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</si>
  <si>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</si>
  <si>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</si>
  <si>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</si>
  <si>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</si>
  <si>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</si>
  <si>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</si>
  <si>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</si>
  <si>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</si>
  <si>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</si>
  <si>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</si>
  <si>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</si>
  <si>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</si>
  <si>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</si>
  <si>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</si>
  <si>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</si>
  <si>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</si>
  <si>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</si>
  <si>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</si>
  <si>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</si>
  <si>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</si>
  <si>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</si>
  <si>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</si>
  <si>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</si>
  <si>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</si>
  <si>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</si>
  <si>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</si>
  <si>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</si>
  <si>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</si>
  <si>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</si>
  <si>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</si>
  <si>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</si>
  <si>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</si>
  <si>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</si>
  <si>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</si>
  <si>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</si>
  <si>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</si>
  <si>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</si>
  <si>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</si>
  <si>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</si>
  <si>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</si>
  <si>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</si>
  <si>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</si>
  <si>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</si>
  <si>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</si>
  <si>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</si>
  <si>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</si>
  <si>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</si>
  <si>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</si>
  <si>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</si>
  <si>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</si>
  <si>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</si>
  <si>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</si>
  <si>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</si>
  <si>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</si>
  <si>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</si>
  <si>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</si>
  <si>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</si>
  <si>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</si>
  <si>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</si>
  <si>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</si>
  <si>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</si>
  <si>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</si>
  <si>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</si>
  <si>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</si>
  <si>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</si>
  <si>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</si>
  <si>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</si>
  <si>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</si>
  <si>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</si>
  <si>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</si>
  <si>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</si>
  <si>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</si>
  <si>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</si>
  <si>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</si>
  <si>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</si>
  <si>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</si>
  <si>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</si>
  <si>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</si>
  <si>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</si>
  <si>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</si>
  <si>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</si>
  <si>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</si>
  <si>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</si>
  <si>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</si>
  <si>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</si>
  <si>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</si>
  <si>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</si>
  <si>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</si>
  <si>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</si>
  <si>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</si>
  <si>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</si>
  <si>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</si>
  <si>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</si>
  <si>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</si>
  <si>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</si>
  <si>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</si>
  <si>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</si>
  <si>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</si>
  <si>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</si>
  <si>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</si>
  <si>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</si>
  <si>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</si>
  <si>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</si>
  <si>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</si>
  <si>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</si>
  <si>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</si>
  <si>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</si>
  <si>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</si>
  <si>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</si>
  <si>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</si>
  <si>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</si>
  <si>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</si>
  <si>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</si>
  <si>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</si>
  <si>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</si>
  <si>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</si>
  <si>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</si>
  <si>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</si>
  <si>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</si>
  <si>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</si>
  <si>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</si>
  <si>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</si>
  <si>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</si>
  <si>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</si>
  <si>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</si>
  <si>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</si>
  <si>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</si>
  <si>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</si>
  <si>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</si>
  <si>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</si>
  <si>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</si>
  <si>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</si>
  <si>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</si>
  <si>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</si>
  <si>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</si>
  <si>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</si>
  <si>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</si>
  <si>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</si>
  <si>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</si>
  <si>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</si>
  <si>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</si>
  <si>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</si>
  <si>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</si>
  <si>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</si>
  <si>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</si>
  <si>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</si>
  <si>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</si>
  <si>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</si>
  <si>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</si>
  <si>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</si>
  <si>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</si>
  <si>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</si>
  <si>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</si>
  <si>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</si>
  <si>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</si>
  <si>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</si>
  <si>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</si>
  <si>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</si>
  <si>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</si>
  <si>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</si>
  <si>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</si>
  <si>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</si>
  <si>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</si>
  <si>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</si>
  <si>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</si>
  <si>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</si>
  <si>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</si>
  <si>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</si>
  <si>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</si>
  <si>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</si>
  <si>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</si>
  <si>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</si>
  <si>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</si>
  <si>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</si>
  <si>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</si>
  <si>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</si>
  <si>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</si>
  <si>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</si>
  <si>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</si>
  <si>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</si>
  <si>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</si>
  <si>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</si>
  <si>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</si>
  <si>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</si>
  <si>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</si>
  <si>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</si>
  <si>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</si>
  <si>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</si>
  <si>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</si>
  <si>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</si>
  <si>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</si>
  <si>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</si>
  <si>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</si>
  <si>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</si>
  <si>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</si>
  <si>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</si>
  <si>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</si>
  <si>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</si>
  <si>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</si>
  <si>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</si>
  <si>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</si>
  <si>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</si>
  <si>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</si>
  <si>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</si>
  <si>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</si>
  <si>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</si>
  <si>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</si>
  <si>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</si>
  <si>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</si>
  <si>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</si>
  <si>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</si>
  <si>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</si>
  <si>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</si>
  <si>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</si>
  <si>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</si>
  <si>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</si>
  <si>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</si>
  <si>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</si>
  <si>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</si>
  <si>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</si>
  <si>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</si>
  <si>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</si>
  <si>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</si>
  <si>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</si>
  <si>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</si>
  <si>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</si>
  <si>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</si>
  <si>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</si>
  <si>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</si>
  <si>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</si>
  <si>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</si>
  <si>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</si>
  <si>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</si>
  <si>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</si>
  <si>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</si>
  <si>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</si>
  <si>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</si>
  <si>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</si>
  <si>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</si>
  <si>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</si>
  <si>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</si>
  <si>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</si>
  <si>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</si>
  <si>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</si>
  <si>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</si>
  <si>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</si>
  <si>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</si>
  <si>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</si>
  <si>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</si>
  <si>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</si>
  <si>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</si>
  <si>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</si>
  <si>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</si>
  <si>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</si>
  <si>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</si>
  <si>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</si>
  <si>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</si>
  <si>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</si>
  <si>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</si>
  <si>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</si>
  <si>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</si>
  <si>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</si>
  <si>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</si>
  <si>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</si>
  <si>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</si>
  <si>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</si>
  <si>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</si>
  <si>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</si>
  <si>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</si>
  <si>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</si>
  <si>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</si>
  <si>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</si>
  <si>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</si>
  <si>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</si>
  <si>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</si>
  <si>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</si>
  <si>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</si>
  <si>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</si>
  <si>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</si>
  <si>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</si>
  <si>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</si>
  <si>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</si>
  <si>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</si>
  <si>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</si>
  <si>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</si>
  <si>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</si>
  <si>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</si>
  <si>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</si>
  <si>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</si>
  <si>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</si>
  <si>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</si>
  <si>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</si>
  <si>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</si>
  <si>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</si>
  <si>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</si>
  <si>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</si>
  <si>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</si>
  <si>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</si>
  <si>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</si>
  <si>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</si>
  <si>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</si>
  <si>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</si>
  <si>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</si>
  <si>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</si>
  <si>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</si>
  <si>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</si>
  <si>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</si>
  <si>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</si>
  <si>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</si>
  <si>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</si>
  <si>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</si>
  <si>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</si>
  <si>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</si>
  <si>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</si>
  <si>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</si>
  <si>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</si>
  <si>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</si>
  <si>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</si>
  <si>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</si>
  <si>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</si>
  <si>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</si>
  <si>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</si>
  <si>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</si>
  <si>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</si>
  <si>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</si>
  <si>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</si>
  <si>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</si>
  <si>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</si>
  <si>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</si>
  <si>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</si>
  <si>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</si>
  <si>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</si>
  <si>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</si>
  <si>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</si>
  <si>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</si>
  <si>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</si>
  <si>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</si>
  <si>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</si>
  <si>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</si>
  <si>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</si>
  <si>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</si>
  <si>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</si>
  <si>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</si>
  <si>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</si>
  <si>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</si>
  <si>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</si>
  <si>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</si>
  <si>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</si>
  <si>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</si>
  <si>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</si>
  <si>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</si>
  <si>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</si>
  <si>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</si>
  <si>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</si>
  <si>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</si>
  <si>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</si>
  <si>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</si>
  <si>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</si>
  <si>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</si>
  <si>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</si>
  <si>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</si>
  <si>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</si>
  <si>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</si>
  <si>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</si>
  <si>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</si>
  <si>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</si>
  <si>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</si>
  <si>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</si>
  <si>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</si>
  <si>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</si>
  <si>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</si>
  <si>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</si>
  <si>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</si>
  <si>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</si>
  <si>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</si>
  <si>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</si>
  <si>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</si>
  <si>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</si>
  <si>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</si>
  <si>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</si>
  <si>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</si>
  <si>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</si>
  <si>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</si>
  <si>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</si>
  <si>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</si>
  <si>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</si>
  <si>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</si>
  <si>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</si>
  <si>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</si>
  <si>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</si>
  <si>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</si>
  <si>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</si>
  <si>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</si>
  <si>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</si>
  <si>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</si>
  <si>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</si>
  <si>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</si>
  <si>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</si>
  <si>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</si>
  <si>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</si>
  <si>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</si>
  <si>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</si>
  <si>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</si>
  <si>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</si>
  <si>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</si>
  <si>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</si>
  <si>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</si>
  <si>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</si>
  <si>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</si>
  <si>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</si>
  <si>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</si>
  <si>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</si>
  <si>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</si>
  <si>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</si>
  <si>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</si>
  <si>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</si>
  <si>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</si>
  <si>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</si>
  <si>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</si>
  <si>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</si>
  <si>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</si>
  <si>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</si>
  <si>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</si>
  <si>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</si>
  <si>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</si>
  <si>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</si>
  <si>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</si>
  <si>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</si>
  <si>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</si>
  <si>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</si>
  <si>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</si>
  <si>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</si>
  <si>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</si>
  <si>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</si>
  <si>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</si>
  <si>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</si>
  <si>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</si>
  <si>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</si>
  <si>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</si>
  <si>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</si>
  <si>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</si>
  <si>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</si>
  <si>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</si>
  <si>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</si>
  <si>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</si>
  <si>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</si>
  <si>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</si>
  <si>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</si>
  <si>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</si>
  <si>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</si>
  <si>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</si>
  <si>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</si>
  <si>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</si>
  <si>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</si>
  <si>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</si>
  <si>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</si>
  <si>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</si>
  <si>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</si>
  <si>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</si>
  <si>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</si>
  <si>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</si>
  <si>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</si>
  <si>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</si>
  <si>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</si>
  <si>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</si>
  <si>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</si>
  <si>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</si>
  <si>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</si>
  <si>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</si>
  <si>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</si>
  <si>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</si>
  <si>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</si>
  <si>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</si>
  <si>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</si>
  <si>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</si>
  <si>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</si>
  <si>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</si>
  <si>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</si>
  <si>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</si>
  <si>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</si>
  <si>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</si>
  <si>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</si>
  <si>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</si>
  <si>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</si>
  <si>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</si>
  <si>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</si>
  <si>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</si>
  <si>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</si>
  <si>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</si>
  <si>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</si>
  <si>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</si>
  <si>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</si>
  <si>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</si>
  <si>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</si>
  <si>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</si>
  <si>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</si>
  <si>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</si>
  <si>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</si>
  <si>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</si>
  <si>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</si>
  <si>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</si>
  <si>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</si>
  <si>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</si>
  <si>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</si>
  <si>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</si>
  <si>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</si>
  <si>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</si>
  <si>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</si>
  <si>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</si>
  <si>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</si>
  <si>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</si>
  <si>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</si>
  <si>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</si>
  <si>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</si>
  <si>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</si>
  <si>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</si>
  <si>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</si>
  <si>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</si>
  <si>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</si>
  <si>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</si>
  <si>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</si>
  <si>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</si>
  <si>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</si>
  <si>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</si>
  <si>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</si>
  <si>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</si>
  <si>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</si>
  <si>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</si>
  <si>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</si>
  <si>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</si>
  <si>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</si>
  <si>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</si>
  <si>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</si>
  <si>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</si>
  <si>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</si>
  <si>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</si>
  <si>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</si>
  <si>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</si>
  <si>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</si>
  <si>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</si>
  <si>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</si>
  <si>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</si>
  <si>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</si>
  <si>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</si>
  <si>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</si>
  <si>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</si>
  <si>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</si>
  <si>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</si>
  <si>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</si>
  <si>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</si>
  <si>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</si>
  <si>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</si>
  <si>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</si>
  <si>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</si>
  <si>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</si>
  <si>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</si>
  <si>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</si>
  <si>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</si>
  <si>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</si>
  <si>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</si>
  <si>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</si>
  <si>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</si>
  <si>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</si>
  <si>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</si>
  <si>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</si>
  <si>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</si>
  <si>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</si>
  <si>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</si>
  <si>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</si>
  <si>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</si>
  <si>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</si>
  <si>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</si>
  <si>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</si>
  <si>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</si>
  <si>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</si>
  <si>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</si>
  <si>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</si>
  <si>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</si>
  <si>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</si>
  <si>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</si>
  <si>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</si>
  <si>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</si>
  <si>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</si>
  <si>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</si>
  <si>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</si>
  <si>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</si>
  <si>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</si>
  <si>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</si>
  <si>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</si>
  <si>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</si>
  <si>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</si>
  <si>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</si>
  <si>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</si>
  <si>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</si>
  <si>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</si>
  <si>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</si>
  <si>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</si>
  <si>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</si>
  <si>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</si>
  <si>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</si>
  <si>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</si>
  <si>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</si>
  <si>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</si>
  <si>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</si>
  <si>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</si>
  <si>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</si>
  <si>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</si>
  <si>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</si>
  <si>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</si>
  <si>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</si>
  <si>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</si>
  <si>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</si>
  <si>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</si>
  <si>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</si>
  <si>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</si>
  <si>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</si>
  <si>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</si>
  <si>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</si>
  <si>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</si>
  <si>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</si>
  <si>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</si>
  <si>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</si>
  <si>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</si>
  <si>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</si>
  <si>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</si>
  <si>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</si>
  <si>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</si>
  <si>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</si>
  <si>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</si>
  <si>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</si>
  <si>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</si>
  <si>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</si>
  <si>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</si>
  <si>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</si>
  <si>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</si>
  <si>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</si>
  <si>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</si>
  <si>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</si>
  <si>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</si>
  <si>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</si>
  <si>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</si>
  <si>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</si>
  <si>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</si>
  <si>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</si>
  <si>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</si>
  <si>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</si>
  <si>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</si>
  <si>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</si>
  <si>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</si>
  <si>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</si>
  <si>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</si>
  <si>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</si>
  <si>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</si>
  <si>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</si>
  <si>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</si>
  <si>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</si>
  <si>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</si>
  <si>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</si>
  <si>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</si>
  <si>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</si>
  <si>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</si>
  <si>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</si>
  <si>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</si>
  <si>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</si>
  <si>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</si>
  <si>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</si>
  <si>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</si>
  <si>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</si>
  <si>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</si>
  <si>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</si>
  <si>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</si>
  <si>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</si>
  <si>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</si>
  <si>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</si>
  <si>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</si>
  <si>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</si>
  <si>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</si>
  <si>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</si>
  <si>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</si>
  <si>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</si>
  <si>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</si>
  <si>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</si>
  <si>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</si>
  <si>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</si>
  <si>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</si>
  <si>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</si>
  <si>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</si>
  <si>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</si>
  <si>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</si>
  <si>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</si>
  <si>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</si>
  <si>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</si>
  <si>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</si>
  <si>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</si>
  <si>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</si>
  <si>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</si>
  <si>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</si>
  <si>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</si>
  <si>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</si>
  <si>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</si>
  <si>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</si>
  <si>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</si>
  <si>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</si>
  <si>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</si>
  <si>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</si>
  <si>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</si>
  <si>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</si>
  <si>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</si>
  <si>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</si>
  <si>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</si>
  <si>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</si>
  <si>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</si>
  <si>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</si>
  <si>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</si>
  <si>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</si>
  <si>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</si>
  <si>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</si>
  <si>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</si>
  <si>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</si>
  <si>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</si>
  <si>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</si>
  <si>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</si>
  <si>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</si>
  <si>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</si>
  <si>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</si>
  <si>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</si>
  <si>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</si>
  <si>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</si>
  <si>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</si>
  <si>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</si>
  <si>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</si>
  <si>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</si>
  <si>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</si>
  <si>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</si>
  <si>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</si>
  <si>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</si>
  <si>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</si>
  <si>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</si>
  <si>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</si>
  <si>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</si>
  <si>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</si>
  <si>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</si>
  <si>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</si>
  <si>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</si>
  <si>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</si>
  <si>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</si>
  <si>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</si>
  <si>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</si>
  <si>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</si>
  <si>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</si>
  <si>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</si>
  <si>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</si>
  <si>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</si>
  <si>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</si>
  <si>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</si>
  <si>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</si>
  <si>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</si>
  <si>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</si>
  <si>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</si>
  <si>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</si>
  <si>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</si>
  <si>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</si>
  <si>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</si>
  <si>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</si>
  <si>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</si>
  <si>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</si>
  <si>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</si>
  <si>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</si>
  <si>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</si>
  <si>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</si>
  <si>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</si>
  <si>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</si>
  <si>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</si>
  <si>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</si>
  <si>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</si>
  <si>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</si>
  <si>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</si>
  <si>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</si>
  <si>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</si>
  <si>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</si>
  <si>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</si>
  <si>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</si>
  <si>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</si>
  <si>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</si>
  <si>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</si>
  <si>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</si>
  <si>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</si>
  <si>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</si>
  <si>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</si>
  <si>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</si>
  <si>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</si>
  <si>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</si>
  <si>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</si>
  <si>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</si>
  <si>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</si>
  <si>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</si>
  <si>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</si>
  <si>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</si>
  <si>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</si>
  <si>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</si>
  <si>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</si>
  <si>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</si>
  <si>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</si>
  <si>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</si>
  <si>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</si>
  <si>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</si>
  <si>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</si>
  <si>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</si>
  <si>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</si>
  <si>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</si>
  <si>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</si>
  <si>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</si>
  <si>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</si>
  <si>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</si>
  <si>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</si>
  <si>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</si>
  <si>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</si>
  <si>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</si>
  <si>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</si>
  <si>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</si>
  <si>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</si>
  <si>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</si>
  <si>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</si>
  <si>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</si>
  <si>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</si>
  <si>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</si>
  <si>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</si>
  <si>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</si>
  <si>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</si>
  <si>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</si>
  <si>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</si>
  <si>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</si>
  <si>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</si>
  <si>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</si>
  <si>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</si>
  <si>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</si>
  <si>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</si>
  <si>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</si>
  <si>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</si>
  <si>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</si>
  <si>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</si>
  <si>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</si>
  <si>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</si>
  <si>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</si>
  <si>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</si>
  <si>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</si>
  <si>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</si>
  <si>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</si>
  <si>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</si>
  <si>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</si>
  <si>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</si>
  <si>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</si>
  <si>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</si>
  <si>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</si>
  <si>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</si>
  <si>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</si>
  <si>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</si>
  <si>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</si>
  <si>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</si>
  <si>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</si>
  <si>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</si>
  <si>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</si>
  <si>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</si>
  <si>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</si>
  <si>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</si>
  <si>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</si>
  <si>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</si>
  <si>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</si>
  <si>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</si>
  <si>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</si>
  <si>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</si>
  <si>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</si>
  <si>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</si>
  <si>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</si>
  <si>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</si>
  <si>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</si>
  <si>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</si>
  <si>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</si>
  <si>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</si>
  <si>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</si>
  <si>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</si>
  <si>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</si>
  <si>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</si>
  <si>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</si>
  <si>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</si>
  <si>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</si>
  <si>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</si>
  <si>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</si>
  <si>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</si>
  <si>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</si>
  <si>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</si>
  <si>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</si>
  <si>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</si>
  <si>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</si>
  <si>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</si>
  <si>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</si>
  <si>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</si>
  <si>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</si>
  <si>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</si>
  <si>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</si>
  <si>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</si>
  <si>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</si>
  <si>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</si>
  <si>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</si>
  <si>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</si>
  <si>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</si>
  <si>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</si>
  <si>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</si>
  <si>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</si>
  <si>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</si>
  <si>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</si>
  <si>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</si>
  <si>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</si>
  <si>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</si>
  <si>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</si>
  <si>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</si>
  <si>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</si>
  <si>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</si>
  <si>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</si>
  <si>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</si>
  <si>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</si>
  <si>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</si>
  <si>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</si>
  <si>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</si>
  <si>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</si>
  <si>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</si>
  <si>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</si>
  <si>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</si>
  <si>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</si>
  <si>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</si>
  <si>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</si>
  <si>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</si>
  <si>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</si>
  <si>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</si>
  <si>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</si>
  <si>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</si>
  <si>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</si>
  <si>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</si>
  <si>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</si>
  <si>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</si>
  <si>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</si>
  <si>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</si>
  <si>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</si>
  <si>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</si>
  <si>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</si>
  <si>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</si>
  <si>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</si>
  <si>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</si>
  <si>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</si>
  <si>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</si>
  <si>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</si>
  <si>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</si>
  <si>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</si>
  <si>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</si>
  <si>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</si>
  <si>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</si>
  <si>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</si>
  <si>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</si>
  <si>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</si>
  <si>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</si>
  <si>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</si>
  <si>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</si>
  <si>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</si>
  <si>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</si>
  <si>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</si>
  <si>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</si>
  <si>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</si>
  <si>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</si>
  <si>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</si>
  <si>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</si>
  <si>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</si>
  <si>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</si>
  <si>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</si>
  <si>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</si>
  <si>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</si>
  <si>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</si>
  <si>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</si>
  <si>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</si>
  <si>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</si>
  <si>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</si>
  <si>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</si>
  <si>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</si>
  <si>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</si>
  <si>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</si>
  <si>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</si>
  <si>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</si>
  <si>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</si>
  <si>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</si>
  <si>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</si>
  <si>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</si>
  <si>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</si>
  <si>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</si>
  <si>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</si>
  <si>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</si>
  <si>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</si>
  <si>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</si>
  <si>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</si>
  <si>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</si>
  <si>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</si>
  <si>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</si>
  <si>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</si>
  <si>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</si>
  <si>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</si>
  <si>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</si>
  <si>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</si>
  <si>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</si>
  <si>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</si>
  <si>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</si>
  <si>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</si>
  <si>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</si>
  <si>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</si>
  <si>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</si>
  <si>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</si>
  <si>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</si>
  <si>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</si>
  <si>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</si>
  <si>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</si>
  <si>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</si>
  <si>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</si>
  <si>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</si>
  <si>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</si>
  <si>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</si>
  <si>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</si>
  <si>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</si>
  <si>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</si>
  <si>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</si>
  <si>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</si>
  <si>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</si>
  <si>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</si>
  <si>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</si>
  <si>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</si>
  <si>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</si>
  <si>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</si>
  <si>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</si>
  <si>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</si>
  <si>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</si>
  <si>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</si>
  <si>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</si>
  <si>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</si>
  <si>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</si>
  <si>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</si>
  <si>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</si>
  <si>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</si>
  <si>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</si>
  <si>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</si>
  <si>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</si>
  <si>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</si>
  <si>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</si>
  <si>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</si>
  <si>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</si>
  <si>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</si>
  <si>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</si>
  <si>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</si>
  <si>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</si>
  <si>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</si>
  <si>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</si>
  <si>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</si>
  <si>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</si>
  <si>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</si>
  <si>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</si>
  <si>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</si>
  <si>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</si>
  <si>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</si>
  <si>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</si>
  <si>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</si>
  <si>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</si>
  <si>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</si>
  <si>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</si>
  <si>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</si>
  <si>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</si>
  <si>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</si>
  <si>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</si>
  <si>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</si>
  <si>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</si>
  <si>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</si>
  <si>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</si>
  <si>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</si>
  <si>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</si>
  <si>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</si>
  <si>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</si>
  <si>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</si>
  <si>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</si>
  <si>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</si>
  <si>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</si>
  <si>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</si>
  <si>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</si>
  <si>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</si>
  <si>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</si>
  <si>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</si>
  <si>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</si>
  <si>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</si>
  <si>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</si>
  <si>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</si>
  <si>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</si>
  <si>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</si>
  <si>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</si>
  <si>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</si>
  <si>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</si>
  <si>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</si>
  <si>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</si>
  <si>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</si>
  <si>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</si>
  <si>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</si>
  <si>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</si>
  <si>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</si>
  <si>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</si>
  <si>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</si>
  <si>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</si>
  <si>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</si>
  <si>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</si>
  <si>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</si>
  <si>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</si>
  <si>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</si>
  <si>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</si>
  <si>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</si>
  <si>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</si>
  <si>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</si>
  <si>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</si>
  <si>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</si>
  <si>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</si>
  <si>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</si>
  <si>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</si>
  <si>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</si>
  <si>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</si>
  <si>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</si>
  <si>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</si>
  <si>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</si>
  <si>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</si>
  <si>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</si>
  <si>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</si>
  <si>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</si>
  <si>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</si>
  <si>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</si>
  <si>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</si>
  <si>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</si>
  <si>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</si>
  <si>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</si>
  <si>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</si>
  <si>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</si>
  <si>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</si>
  <si>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</si>
  <si>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</si>
  <si>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</si>
  <si>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</si>
  <si>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</si>
  <si>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</si>
  <si>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</si>
  <si>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</si>
  <si>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</si>
  <si>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</si>
  <si>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</si>
  <si>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</si>
  <si>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</si>
  <si>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</si>
  <si>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</si>
  <si>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</si>
  <si>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</si>
  <si>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</si>
  <si>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</si>
  <si>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</si>
  <si>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</si>
  <si>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</si>
  <si>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</si>
  <si>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</si>
  <si>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</si>
  <si>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</si>
  <si>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</si>
  <si>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</si>
  <si>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</si>
  <si>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</si>
  <si>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</si>
  <si>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</si>
  <si>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</si>
  <si>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</si>
  <si>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</si>
  <si>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</si>
  <si>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</si>
  <si>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</si>
  <si>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</si>
  <si>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</si>
  <si>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</si>
  <si>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</si>
  <si>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</si>
  <si>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</si>
  <si>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</si>
  <si>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</si>
  <si>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</si>
  <si>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</si>
  <si>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</si>
  <si>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</si>
  <si>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</si>
  <si>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</si>
  <si>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</si>
  <si>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</si>
  <si>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</si>
  <si>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</si>
  <si>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</si>
  <si>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</si>
  <si>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</si>
  <si>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</si>
  <si>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</si>
  <si>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</si>
  <si>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</si>
  <si>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</si>
  <si>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</si>
  <si>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</si>
  <si>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</si>
  <si>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</si>
  <si>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</si>
  <si>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</si>
  <si>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</si>
  <si>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</si>
  <si>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</si>
  <si>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</si>
  <si>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</si>
  <si>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</si>
  <si>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</si>
  <si>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</si>
  <si>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</si>
  <si>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</si>
  <si>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</si>
  <si>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</si>
  <si>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</si>
  <si>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</si>
  <si>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</si>
  <si>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</si>
  <si>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</si>
  <si>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</si>
  <si>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</si>
  <si>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</si>
  <si>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</si>
  <si>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</si>
  <si>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</si>
  <si>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</si>
  <si>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</si>
  <si>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</si>
  <si>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</si>
  <si>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</si>
  <si>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</si>
  <si>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</si>
  <si>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</si>
  <si>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</si>
  <si>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</si>
  <si>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</si>
  <si>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</si>
  <si>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</si>
  <si>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</si>
  <si>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</si>
  <si>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</si>
  <si>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</si>
  <si>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</si>
  <si>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</si>
  <si>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</si>
  <si>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</si>
  <si>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</si>
  <si>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</si>
  <si>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</si>
  <si>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</si>
  <si>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</si>
  <si>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</si>
  <si>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</si>
  <si>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</si>
  <si>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</si>
  <si>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</si>
  <si>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</si>
  <si>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</si>
  <si>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</si>
  <si>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</si>
  <si>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</si>
  <si>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</si>
  <si>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</si>
  <si>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</si>
  <si>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</si>
  <si>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</si>
  <si>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</si>
  <si>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</si>
  <si>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</si>
  <si>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</si>
  <si>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</si>
  <si>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</si>
  <si>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</si>
  <si>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</si>
  <si>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</si>
  <si>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</si>
  <si>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</si>
  <si>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</si>
  <si>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</si>
  <si>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</si>
  <si>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</si>
  <si>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</si>
  <si>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</si>
  <si>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</si>
  <si>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</si>
  <si>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</si>
  <si>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</si>
  <si>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</si>
  <si>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</si>
  <si>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</si>
  <si>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</si>
  <si>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</si>
  <si>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</si>
  <si>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</si>
  <si>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</si>
  <si>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</si>
  <si>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</si>
  <si>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</si>
  <si>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</si>
  <si>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</si>
  <si>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</si>
  <si>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</si>
  <si>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</si>
  <si>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</si>
  <si>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</si>
  <si>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</si>
  <si>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</si>
  <si>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</si>
  <si>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</si>
  <si>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</si>
  <si>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</si>
  <si>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</si>
  <si>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</si>
  <si>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</si>
  <si>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</si>
  <si>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</si>
  <si>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</si>
  <si>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</si>
  <si>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</si>
  <si>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</si>
  <si>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</si>
  <si>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</si>
  <si>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</si>
  <si>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</si>
  <si>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</si>
  <si>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</si>
  <si>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</si>
  <si>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</si>
  <si>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</si>
  <si>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</si>
  <si>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</si>
  <si>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</si>
  <si>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</si>
  <si>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</si>
  <si>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</si>
  <si>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</si>
  <si>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</si>
  <si>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</si>
  <si>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</si>
  <si>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</si>
  <si>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</si>
  <si>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</si>
  <si>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</si>
  <si>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</si>
  <si>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</si>
  <si>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</si>
  <si>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</si>
  <si>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</si>
  <si>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</si>
  <si>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</si>
  <si>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</si>
  <si>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</si>
  <si>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</si>
  <si>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</si>
  <si>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</si>
  <si>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</si>
  <si>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</si>
  <si>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</si>
  <si>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</si>
  <si>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</si>
  <si>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</si>
  <si>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</si>
  <si>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</si>
  <si>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</si>
  <si>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</si>
  <si>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</si>
  <si>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</si>
  <si>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</si>
  <si>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</si>
  <si>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</si>
  <si>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</si>
  <si>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</si>
  <si>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</si>
  <si>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</si>
  <si>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</si>
  <si>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</si>
  <si>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</si>
  <si>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</si>
  <si>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</si>
  <si>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</si>
  <si>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</si>
  <si>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</si>
  <si>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</si>
  <si>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</si>
  <si>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</si>
  <si>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</si>
  <si>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</si>
  <si>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</si>
  <si>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</si>
  <si>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</si>
  <si>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</si>
  <si>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</si>
  <si>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</si>
  <si>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</si>
  <si>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</si>
  <si>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</si>
  <si>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</si>
  <si>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</si>
  <si>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</si>
  <si>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</si>
  <si>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</si>
  <si>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</si>
  <si>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</si>
  <si>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</si>
  <si>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</si>
  <si>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</si>
  <si>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</si>
  <si>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</si>
  <si>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</si>
  <si>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</si>
  <si>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</si>
  <si>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</si>
  <si>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</si>
  <si>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</si>
  <si>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</si>
  <si>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</si>
  <si>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</si>
  <si>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</si>
  <si>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</si>
  <si>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</si>
  <si>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</si>
  <si>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</si>
  <si>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</si>
  <si>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</si>
  <si>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</si>
  <si>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</si>
  <si>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</si>
  <si>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</si>
  <si>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</si>
  <si>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</si>
  <si>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</si>
  <si>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</si>
  <si>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</si>
  <si>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</si>
  <si>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</si>
  <si>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</si>
  <si>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</si>
  <si>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</si>
  <si>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</si>
  <si>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</si>
  <si>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</si>
  <si>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</si>
  <si>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</si>
  <si>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</si>
  <si>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</si>
  <si>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</si>
  <si>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</si>
  <si>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</si>
  <si>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</si>
  <si>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</si>
  <si>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</si>
  <si>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</si>
  <si>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</si>
  <si>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</si>
  <si>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</si>
  <si>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</si>
  <si>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</si>
  <si>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</si>
  <si>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</si>
  <si>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</si>
  <si>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</si>
  <si>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</si>
  <si>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</si>
  <si>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</si>
  <si>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</si>
  <si>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</si>
  <si>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</si>
  <si>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</si>
  <si>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</si>
  <si>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</si>
  <si>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</si>
  <si>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</si>
  <si>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</si>
  <si>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</si>
  <si>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</si>
  <si>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</si>
  <si>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</si>
  <si>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</si>
  <si>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</si>
  <si>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</si>
  <si>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</si>
  <si>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</si>
  <si>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</si>
  <si>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</si>
  <si>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</si>
  <si>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</si>
  <si>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</si>
  <si>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</si>
  <si>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</si>
  <si>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</si>
  <si>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</si>
  <si>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</si>
  <si>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</si>
  <si>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</si>
  <si>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</si>
  <si>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</si>
  <si>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</si>
  <si>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</si>
  <si>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</si>
  <si>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</si>
  <si>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</si>
  <si>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</si>
  <si>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</si>
  <si>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</si>
  <si>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</si>
  <si>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</si>
  <si>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</si>
  <si>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</si>
  <si>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</si>
  <si>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</si>
  <si>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</si>
  <si>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</si>
  <si>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</si>
  <si>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</si>
  <si>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</si>
  <si>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</si>
  <si>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</si>
  <si>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</si>
  <si>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</si>
  <si>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</si>
  <si>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</si>
  <si>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</si>
  <si>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</si>
  <si>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</si>
  <si>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</si>
  <si>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</si>
  <si>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</si>
  <si>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</si>
  <si>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</si>
  <si>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</si>
  <si>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</si>
  <si>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</si>
  <si>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</si>
  <si>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</si>
  <si>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</si>
  <si>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</si>
  <si>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</si>
  <si>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</si>
  <si>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</si>
  <si>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</si>
  <si>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</si>
  <si>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</si>
  <si>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</si>
  <si>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</si>
  <si>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</si>
  <si>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</si>
  <si>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</si>
  <si>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</si>
  <si>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</si>
  <si>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</si>
  <si>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</si>
  <si>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</si>
  <si>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</si>
  <si>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</si>
  <si>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</si>
  <si>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</si>
  <si>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</si>
  <si>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</si>
  <si>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</si>
  <si>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</si>
  <si>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</si>
  <si>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</si>
  <si>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</si>
  <si>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</si>
  <si>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</si>
  <si>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</si>
  <si>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</si>
  <si>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</si>
  <si>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</si>
  <si>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</si>
  <si>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</si>
  <si>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</si>
  <si>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</si>
  <si>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</si>
  <si>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</si>
  <si>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</si>
  <si>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</si>
  <si>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</si>
  <si>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</si>
  <si>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</si>
  <si>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</si>
  <si>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</si>
  <si>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</si>
  <si>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</si>
  <si>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</si>
  <si>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</si>
  <si>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</si>
  <si>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</si>
  <si>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</si>
  <si>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</si>
  <si>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</si>
  <si>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</si>
  <si>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</si>
  <si>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</si>
  <si>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</si>
  <si>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</si>
  <si>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</si>
  <si>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</si>
  <si>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</si>
  <si>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</si>
  <si>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</si>
  <si>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</si>
  <si>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</si>
  <si>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</si>
  <si>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</si>
  <si>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</si>
  <si>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</si>
  <si>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</si>
  <si>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</si>
  <si>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</si>
  <si>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</si>
  <si>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</si>
  <si>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</si>
  <si>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</si>
  <si>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</si>
  <si>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</si>
  <si>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</si>
  <si>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</si>
  <si>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</si>
  <si>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</si>
  <si>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</si>
  <si>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</si>
  <si>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</si>
  <si>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</si>
  <si>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</si>
  <si>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</si>
  <si>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</si>
  <si>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</si>
  <si>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</si>
  <si>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</si>
  <si>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</si>
  <si>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</si>
  <si>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</si>
  <si>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</si>
  <si>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</si>
  <si>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</si>
  <si>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</si>
  <si>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</si>
  <si>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</si>
  <si>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</si>
  <si>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</si>
  <si>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</si>
  <si>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</si>
  <si>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</si>
  <si>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</si>
  <si>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</si>
  <si>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</si>
  <si>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</si>
  <si>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</si>
  <si>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</si>
  <si>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</si>
  <si>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</si>
  <si>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</si>
  <si>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</si>
  <si>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</si>
  <si>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</si>
  <si>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</si>
  <si>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</si>
  <si>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</si>
  <si>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</si>
  <si>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</si>
  <si>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</si>
  <si>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</si>
  <si>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</si>
  <si>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</si>
  <si>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</si>
  <si>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</si>
  <si>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</si>
  <si>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</si>
  <si>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</si>
  <si>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</si>
  <si>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</si>
  <si>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</si>
  <si>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</si>
  <si>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</si>
  <si>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</si>
  <si>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</si>
  <si>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</si>
  <si>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</si>
  <si>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</si>
  <si>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</si>
  <si>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</si>
  <si>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</si>
  <si>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</si>
  <si>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</si>
  <si>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</si>
  <si>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</si>
  <si>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</si>
  <si>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</si>
  <si>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</si>
  <si>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</si>
  <si>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</si>
  <si>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</si>
  <si>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</si>
  <si>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</si>
  <si>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</si>
  <si>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</si>
  <si>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</si>
  <si>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</si>
  <si>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</si>
  <si>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</si>
  <si>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</si>
  <si>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</si>
  <si>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</si>
  <si>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</si>
  <si>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</si>
  <si>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</si>
  <si>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</si>
  <si>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</si>
  <si>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</si>
  <si>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</si>
  <si>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</si>
  <si>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</si>
  <si>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</si>
  <si>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</si>
  <si>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</si>
  <si>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</si>
  <si>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</si>
  <si>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</si>
  <si>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</si>
  <si>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</si>
  <si>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</si>
  <si>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</si>
  <si>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</si>
  <si>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</si>
  <si>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</si>
  <si>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</si>
  <si>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</si>
  <si>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</si>
  <si>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</si>
  <si>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</si>
  <si>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</si>
  <si>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</si>
  <si>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</si>
  <si>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</si>
  <si>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</si>
  <si>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</si>
  <si>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</si>
  <si>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</si>
  <si>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</si>
  <si>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</si>
  <si>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</si>
  <si>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</si>
  <si>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</si>
  <si>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</si>
  <si>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</si>
  <si>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</si>
  <si>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</si>
  <si>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</si>
  <si>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</si>
  <si>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</si>
  <si>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</si>
  <si>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</si>
  <si>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</si>
  <si>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</si>
  <si>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</si>
  <si>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</si>
  <si>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</si>
  <si>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</si>
  <si>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</si>
  <si>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</si>
  <si>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</si>
  <si>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</si>
  <si>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</si>
  <si>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</si>
  <si>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</si>
  <si>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</si>
  <si>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</si>
  <si>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</si>
  <si>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</si>
  <si>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</si>
  <si>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</si>
  <si>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</si>
  <si>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</si>
  <si>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</si>
  <si>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</si>
  <si>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</si>
  <si>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</si>
  <si>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</si>
  <si>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</si>
  <si>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</si>
  <si>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</si>
  <si>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</si>
  <si>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</si>
  <si>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</si>
  <si>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</si>
  <si>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</si>
  <si>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</si>
  <si>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</si>
  <si>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</si>
  <si>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</si>
  <si>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</si>
  <si>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</si>
  <si>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</si>
  <si>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</si>
  <si>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</si>
  <si>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</si>
  <si>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</si>
  <si>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</si>
  <si>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</si>
  <si>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</si>
  <si>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</si>
  <si>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</si>
  <si>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</si>
  <si>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</si>
  <si>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</si>
  <si>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</si>
  <si>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</si>
  <si>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</si>
  <si>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</si>
  <si>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</si>
  <si>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</si>
  <si>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</si>
  <si>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</si>
  <si>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</si>
  <si>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</si>
  <si>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</si>
  <si>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</si>
  <si>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</si>
  <si>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</si>
  <si>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</si>
  <si>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</si>
  <si>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</si>
  <si>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</si>
  <si>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</si>
  <si>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</si>
  <si>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</si>
  <si>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</si>
  <si>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</si>
  <si>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</si>
  <si>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</si>
  <si>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</si>
  <si>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</si>
  <si>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</si>
  <si>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</si>
  <si>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</si>
  <si>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</si>
  <si>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</si>
  <si>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</si>
  <si>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</si>
  <si>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</si>
  <si>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</si>
  <si>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</si>
  <si>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</si>
  <si>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</si>
  <si>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</si>
  <si>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</si>
  <si>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</si>
  <si>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</si>
  <si>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</si>
  <si>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</si>
  <si>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</si>
  <si>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</si>
  <si>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</si>
  <si>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</si>
  <si>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</si>
  <si>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</si>
  <si>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</si>
  <si>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</si>
  <si>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</si>
  <si>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</si>
  <si>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</si>
  <si>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</si>
  <si>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</si>
  <si>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</si>
  <si>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</si>
  <si>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</si>
  <si>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</si>
  <si>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</si>
  <si>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</si>
  <si>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</si>
  <si>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</si>
  <si>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</si>
  <si>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</si>
  <si>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</si>
  <si>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</si>
  <si>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</si>
  <si>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</si>
  <si>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</si>
  <si>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</si>
  <si>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</si>
  <si>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</si>
  <si>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</si>
  <si>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</si>
  <si>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</si>
  <si>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</si>
  <si>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</si>
  <si>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</si>
  <si>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</si>
  <si>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</si>
  <si>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</si>
  <si>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</si>
  <si>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</si>
  <si>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</si>
  <si>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</si>
  <si>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</si>
  <si>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</si>
  <si>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</si>
  <si>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</si>
  <si>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</si>
  <si>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</si>
  <si>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</si>
  <si>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</si>
  <si>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</si>
  <si>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</si>
  <si>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</si>
  <si>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</si>
  <si>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</si>
  <si>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</si>
  <si>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</si>
  <si>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</si>
  <si>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</si>
  <si>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</si>
  <si>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</si>
  <si>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</si>
  <si>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</si>
  <si>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</si>
  <si>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</si>
  <si>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</si>
  <si>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</si>
  <si>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</si>
  <si>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</si>
  <si>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</si>
  <si>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</si>
  <si>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</si>
  <si>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</si>
  <si>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</si>
  <si>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</si>
  <si>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</si>
  <si>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</si>
  <si>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</si>
  <si>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</si>
  <si>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</si>
  <si>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</si>
  <si>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</si>
  <si>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</si>
  <si>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</si>
  <si>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</si>
  <si>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</si>
  <si>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</si>
  <si>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</si>
  <si>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</si>
  <si>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</si>
  <si>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</si>
  <si>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</si>
  <si>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</si>
  <si>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</si>
  <si>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</si>
  <si>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</si>
  <si>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</si>
  <si>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</si>
  <si>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</si>
  <si>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</si>
  <si>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</si>
  <si>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</si>
  <si>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</si>
  <si>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</si>
  <si>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</si>
  <si>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</si>
  <si>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</si>
  <si>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</si>
  <si>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</si>
  <si>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</si>
  <si>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</si>
  <si>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</si>
  <si>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</si>
  <si>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</si>
  <si>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</si>
  <si>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</si>
  <si>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</si>
  <si>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</si>
  <si>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</si>
  <si>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</si>
  <si>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</si>
  <si>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</si>
  <si>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</si>
  <si>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</si>
  <si>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</si>
  <si>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</si>
  <si>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</si>
  <si>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</si>
  <si>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</si>
  <si>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</si>
  <si>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</si>
  <si>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</si>
  <si>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</si>
  <si>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</si>
  <si>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</si>
  <si>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</si>
  <si>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</si>
  <si>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</si>
  <si>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</si>
  <si>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</si>
  <si>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</si>
  <si>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</si>
  <si>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</si>
  <si>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</si>
  <si>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</si>
  <si>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</si>
  <si>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</si>
  <si>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</si>
  <si>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</si>
  <si>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</si>
  <si>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</si>
  <si>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</si>
  <si>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</si>
  <si>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</si>
  <si>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</si>
  <si>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</si>
  <si>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</si>
  <si>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</si>
  <si>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</si>
  <si>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</si>
  <si>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</si>
  <si>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</si>
  <si>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</si>
  <si>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</si>
  <si>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</si>
  <si>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</si>
  <si>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</si>
  <si>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</si>
  <si>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</si>
  <si>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</si>
  <si>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</si>
  <si>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</si>
  <si>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</si>
  <si>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</si>
  <si>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</si>
  <si>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</si>
  <si>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</si>
  <si>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</si>
  <si>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</si>
  <si>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</si>
  <si>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</si>
  <si>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</si>
  <si>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</si>
  <si>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</si>
  <si>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</si>
  <si>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</si>
  <si>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</si>
  <si>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</si>
  <si>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</si>
  <si>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</si>
  <si>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</si>
  <si>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</si>
  <si>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</si>
  <si>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</si>
  <si>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</si>
  <si>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</si>
  <si>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</si>
  <si>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</si>
  <si>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</si>
  <si>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</si>
  <si>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</si>
  <si>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</si>
  <si>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</si>
  <si>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</si>
  <si>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</si>
  <si>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</si>
  <si>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</si>
  <si>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</si>
  <si>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</si>
  <si>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</si>
  <si>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</si>
  <si>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</si>
  <si>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</si>
  <si>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</si>
  <si>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</si>
  <si>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</si>
  <si>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</si>
  <si>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</si>
  <si>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</si>
  <si>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</si>
  <si>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</si>
  <si>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</si>
  <si>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</si>
  <si>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</si>
  <si>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</si>
  <si>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</si>
  <si>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</si>
  <si>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</si>
  <si>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</si>
  <si>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</si>
  <si>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</si>
  <si>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</si>
  <si>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</si>
  <si>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</si>
  <si>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</si>
  <si>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</si>
  <si>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</si>
  <si>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</si>
  <si>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</si>
  <si>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</si>
  <si>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</si>
  <si>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</si>
  <si>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</si>
  <si>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</si>
  <si>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</si>
  <si>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</si>
  <si>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</si>
  <si>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</si>
  <si>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</si>
  <si>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</si>
  <si>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</si>
  <si>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</si>
  <si>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</si>
  <si>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</si>
  <si>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</si>
  <si>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</si>
  <si>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</si>
  <si>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</si>
  <si>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</si>
  <si>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</si>
  <si>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</si>
  <si>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</si>
  <si>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</si>
  <si>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</si>
  <si>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</si>
  <si>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</si>
  <si>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</si>
  <si>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</si>
  <si>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</si>
  <si>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</si>
  <si>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</si>
  <si>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</si>
  <si>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</si>
  <si>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</si>
  <si>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</si>
  <si>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</si>
  <si>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</si>
  <si>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</si>
  <si>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</si>
  <si>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</si>
  <si>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</si>
  <si>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</si>
  <si>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</si>
  <si>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</si>
  <si>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</si>
  <si>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</si>
  <si>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</si>
  <si>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</si>
  <si>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</si>
  <si>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</si>
  <si>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</si>
  <si>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</si>
  <si>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</si>
  <si>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</si>
  <si>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</si>
  <si>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</si>
  <si>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</si>
  <si>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</si>
  <si>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</si>
  <si>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</si>
  <si>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</si>
  <si>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</si>
  <si>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</si>
  <si>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</si>
  <si>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</si>
  <si>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</si>
  <si>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</si>
  <si>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</si>
  <si>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</si>
  <si>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</si>
  <si>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</si>
  <si>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</si>
  <si>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</si>
  <si>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</si>
  <si>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</si>
  <si>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</si>
  <si>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</si>
  <si>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</si>
  <si>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</si>
  <si>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</si>
  <si>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</si>
  <si>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</si>
  <si>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</si>
  <si>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</si>
  <si>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</si>
  <si>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</si>
  <si>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</si>
  <si>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</si>
  <si>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</si>
  <si>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</si>
  <si>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</si>
  <si>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</si>
  <si>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</si>
  <si>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</si>
  <si>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</si>
  <si>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</si>
  <si>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</si>
  <si>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</si>
  <si>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</si>
  <si>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</si>
  <si>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</si>
  <si>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</si>
  <si>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</si>
  <si>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</si>
  <si>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</si>
  <si>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</si>
  <si>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</si>
  <si>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</si>
  <si>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</si>
  <si>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</si>
  <si>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</si>
  <si>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</si>
  <si>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</si>
  <si>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</si>
  <si>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</si>
  <si>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</si>
  <si>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</si>
  <si>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</si>
  <si>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</si>
  <si>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</si>
  <si>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</si>
  <si>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</si>
  <si>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</si>
  <si>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</si>
  <si>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</si>
  <si>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</si>
  <si>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</si>
  <si>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</si>
  <si>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</si>
  <si>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</si>
  <si>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</si>
  <si>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</si>
  <si>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</si>
  <si>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</si>
  <si>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</si>
  <si>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</si>
  <si>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</si>
  <si>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</si>
  <si>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</si>
  <si>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</si>
  <si>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</si>
  <si>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</si>
  <si>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</si>
  <si>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</si>
  <si>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</si>
  <si>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</si>
  <si>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</si>
  <si>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</si>
  <si>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</si>
  <si>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</si>
  <si>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</si>
  <si>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</si>
  <si>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</si>
  <si>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</si>
  <si>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</si>
  <si>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</si>
  <si>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</si>
  <si>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</si>
  <si>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</si>
  <si>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</si>
  <si>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</si>
  <si>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</si>
  <si>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</si>
  <si>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</si>
  <si>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</si>
  <si>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</si>
  <si>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</si>
  <si>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</si>
  <si>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</si>
  <si>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</si>
  <si>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</si>
  <si>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</si>
  <si>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</si>
  <si>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</si>
  <si>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</si>
  <si>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</si>
  <si>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</si>
  <si>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</si>
  <si>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</si>
  <si>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</si>
  <si>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</si>
  <si>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</si>
  <si>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</si>
  <si>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</si>
  <si>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</si>
  <si>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</si>
  <si>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</si>
  <si>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</si>
  <si>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</si>
  <si>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</si>
  <si>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</si>
  <si>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</si>
  <si>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</si>
  <si>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</si>
  <si>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</si>
  <si>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</si>
  <si>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</si>
  <si>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</si>
  <si>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</si>
  <si>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</si>
  <si>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</si>
  <si>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</si>
  <si>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</si>
  <si>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</si>
  <si>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</si>
  <si>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</si>
  <si>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</si>
  <si>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</si>
  <si>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</si>
  <si>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</si>
  <si>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</si>
  <si>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</si>
  <si>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</si>
  <si>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</si>
  <si>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</si>
  <si>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</si>
  <si>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</si>
  <si>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</si>
  <si>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</si>
  <si>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</si>
  <si>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</si>
  <si>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</si>
  <si>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</si>
  <si>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</si>
  <si>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</si>
  <si>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</si>
  <si>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</si>
  <si>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</si>
  <si>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</si>
  <si>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</si>
  <si>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</si>
  <si>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</si>
  <si>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</si>
  <si>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</si>
  <si>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</si>
  <si>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</si>
  <si>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</si>
  <si>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</si>
  <si>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</si>
  <si>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</si>
  <si>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</si>
  <si>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</si>
  <si>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</si>
  <si>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</si>
  <si>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</si>
  <si>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</si>
  <si>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</si>
  <si>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</si>
  <si>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</si>
  <si>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</si>
  <si>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</si>
  <si>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</si>
  <si>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</si>
  <si>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</si>
  <si>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</si>
  <si>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</si>
  <si>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</si>
  <si>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</si>
  <si>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</si>
  <si>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</si>
  <si>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</si>
  <si>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</si>
  <si>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</si>
  <si>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</si>
  <si>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</si>
  <si>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</si>
  <si>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</si>
  <si>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</si>
  <si>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</si>
  <si>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</si>
  <si>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</si>
  <si>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</si>
  <si>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</si>
  <si>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</si>
  <si>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</si>
  <si>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</si>
  <si>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</si>
  <si>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</si>
  <si>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</si>
  <si>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</si>
  <si>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</si>
  <si>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</si>
  <si>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</si>
  <si>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</si>
  <si>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</si>
  <si>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</si>
  <si>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</si>
  <si>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</si>
  <si>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</si>
  <si>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</si>
  <si>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</si>
  <si>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</si>
  <si>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</si>
  <si>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</si>
  <si>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</si>
  <si>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</si>
  <si>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</si>
  <si>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</si>
  <si>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</si>
  <si>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</si>
  <si>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</si>
  <si>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</si>
  <si>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</si>
  <si>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</si>
  <si>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</si>
  <si>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</si>
  <si>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</si>
  <si>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</si>
  <si>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</si>
  <si>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</si>
  <si>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</si>
  <si>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</si>
  <si>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</si>
  <si>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</si>
  <si>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</si>
  <si>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</si>
  <si>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</si>
  <si>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</si>
  <si>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</si>
  <si>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</si>
  <si>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</si>
  <si>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</si>
  <si>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</si>
  <si>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</si>
  <si>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</si>
  <si>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</si>
  <si>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</si>
  <si>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</si>
  <si>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</si>
  <si>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</si>
  <si>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</si>
  <si>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</si>
  <si>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</si>
  <si>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</si>
  <si>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</si>
  <si>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</si>
  <si>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</si>
  <si>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</si>
  <si>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</si>
  <si>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</si>
  <si>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</si>
  <si>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</si>
  <si>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</si>
  <si>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</si>
  <si>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</si>
  <si>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</si>
  <si>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</si>
  <si>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</si>
  <si>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</si>
  <si>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</si>
  <si>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</si>
  <si>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</si>
  <si>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</si>
  <si>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</si>
  <si>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</si>
  <si>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</si>
  <si>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</si>
  <si>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</si>
  <si>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</si>
  <si>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</si>
  <si>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</si>
  <si>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</si>
  <si>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</si>
  <si>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</si>
  <si>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</si>
  <si>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</si>
  <si>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</si>
  <si>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</si>
  <si>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</si>
  <si>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</si>
  <si>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</si>
  <si>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</si>
  <si>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</si>
  <si>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</si>
  <si>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</si>
  <si>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</si>
  <si>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</si>
  <si>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</si>
  <si>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</si>
  <si>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</si>
  <si>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</si>
  <si>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</si>
  <si>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</si>
  <si>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</si>
  <si>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</si>
  <si>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</si>
  <si>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</si>
  <si>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</si>
  <si>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</si>
  <si>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</si>
  <si>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</si>
  <si>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</si>
  <si>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</si>
  <si>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</si>
  <si>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</si>
  <si>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</si>
  <si>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</si>
  <si>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</si>
  <si>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</si>
  <si>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</si>
  <si>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</si>
  <si>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</si>
  <si>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</si>
  <si>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</si>
  <si>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</si>
  <si>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</si>
  <si>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</si>
  <si>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</si>
  <si>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</si>
  <si>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</si>
  <si>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</si>
  <si>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</si>
  <si>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</si>
  <si>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</si>
  <si>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</si>
  <si>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</si>
  <si>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</si>
  <si>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</si>
  <si>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</si>
  <si>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</si>
  <si>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</si>
  <si>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</si>
  <si>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</si>
  <si>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</si>
  <si>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</si>
  <si>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</si>
  <si>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</si>
  <si>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</si>
  <si>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</si>
  <si>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</si>
  <si>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</si>
  <si>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</si>
  <si>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</si>
  <si>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</si>
  <si>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</si>
  <si>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</si>
  <si>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</si>
  <si>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</si>
  <si>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</si>
  <si>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</si>
  <si>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</si>
  <si>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</si>
  <si>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</si>
  <si>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</si>
  <si>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</si>
  <si>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</si>
  <si>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</si>
  <si>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</si>
  <si>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</si>
  <si>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</si>
  <si>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</si>
  <si>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</si>
  <si>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</si>
  <si>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</si>
  <si>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</si>
  <si>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</si>
  <si>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</si>
  <si>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</si>
  <si>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</si>
  <si>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</si>
  <si>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</si>
  <si>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</si>
  <si>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</si>
  <si>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</si>
  <si>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</si>
  <si>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</si>
  <si>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</si>
  <si>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</si>
  <si>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</si>
  <si>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</si>
  <si>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</si>
  <si>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</si>
  <si>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</si>
  <si>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</si>
  <si>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</si>
  <si>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</si>
  <si>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</si>
  <si>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</si>
  <si>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</si>
  <si>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</si>
  <si>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</si>
  <si>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</si>
  <si>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</si>
  <si>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</si>
  <si>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</si>
  <si>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</si>
  <si>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</si>
  <si>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</si>
  <si>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</si>
  <si>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</si>
  <si>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</si>
  <si>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</si>
  <si>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</si>
  <si>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</si>
  <si>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</si>
  <si>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</si>
  <si>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</si>
  <si>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</si>
  <si>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</si>
  <si>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</si>
  <si>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</si>
  <si>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</si>
  <si>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</si>
  <si>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</si>
  <si>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</si>
  <si>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</si>
  <si>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</si>
  <si>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</si>
  <si>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</si>
  <si>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</si>
  <si>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</si>
  <si>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</si>
  <si>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</si>
  <si>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</si>
  <si>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</si>
  <si>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</si>
  <si>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</si>
  <si>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</si>
  <si>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</si>
  <si>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</si>
  <si>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</si>
  <si>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</si>
  <si>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</si>
  <si>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</si>
  <si>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</si>
  <si>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</si>
  <si>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</si>
  <si>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</si>
  <si>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</si>
  <si>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</si>
  <si>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</si>
  <si>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</si>
  <si>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</si>
  <si>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</si>
  <si>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</si>
  <si>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</si>
  <si>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</si>
  <si>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</si>
  <si>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</si>
  <si>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</si>
  <si>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</si>
  <si>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</si>
  <si>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</si>
  <si>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</si>
  <si>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</si>
  <si>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</si>
  <si>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</si>
  <si>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</si>
  <si>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</si>
  <si>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</si>
  <si>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</si>
  <si>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</si>
  <si>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</si>
  <si>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</si>
  <si>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</si>
  <si>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</si>
  <si>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</si>
  <si>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</si>
  <si>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</si>
  <si>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</si>
  <si>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</si>
  <si>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</si>
  <si>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</si>
  <si>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</si>
  <si>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</si>
  <si>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</si>
  <si>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</si>
  <si>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</si>
  <si>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</si>
  <si>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</si>
  <si>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</si>
  <si>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</si>
  <si>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</si>
  <si>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</si>
  <si>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</si>
  <si>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</si>
  <si>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</si>
  <si>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</si>
  <si>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</si>
  <si>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</si>
  <si>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</si>
  <si>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</si>
  <si>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</si>
  <si>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</si>
  <si>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</si>
  <si>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</si>
  <si>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</si>
  <si>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</si>
  <si>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</si>
  <si>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</si>
  <si>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</si>
  <si>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</si>
  <si>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</si>
  <si>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</si>
  <si>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</si>
  <si>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</si>
  <si>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</si>
  <si>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</si>
  <si>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</si>
  <si>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</si>
  <si>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</si>
  <si>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</si>
  <si>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</si>
  <si>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</si>
  <si>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</si>
  <si>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</si>
  <si>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</si>
  <si>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</si>
  <si>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</si>
  <si>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</si>
  <si>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</si>
  <si>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</si>
  <si>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</si>
  <si>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</si>
  <si>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</si>
  <si>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</si>
  <si>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</si>
  <si>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</si>
  <si>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</si>
  <si>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</si>
  <si>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</si>
  <si>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</si>
  <si>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</si>
  <si>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</si>
  <si>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</si>
  <si>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</si>
  <si>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</si>
  <si>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</si>
  <si>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</si>
  <si>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</si>
  <si>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</si>
  <si>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</si>
  <si>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</si>
  <si>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</si>
  <si>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</si>
  <si>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</si>
  <si>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</si>
  <si>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</si>
  <si>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</si>
  <si>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</si>
  <si>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</si>
  <si>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</si>
  <si>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</si>
  <si>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</si>
  <si>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</si>
  <si>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</si>
  <si>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</si>
  <si>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</si>
  <si>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</si>
  <si>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</si>
  <si>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</si>
  <si>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</si>
  <si>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</si>
  <si>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</si>
  <si>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</si>
  <si>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</si>
  <si>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</si>
  <si>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</si>
  <si>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</si>
  <si>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</si>
  <si>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</si>
  <si>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</si>
  <si>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</si>
  <si>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</si>
  <si>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</si>
  <si>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</si>
  <si>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</si>
  <si>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</si>
  <si>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</si>
  <si>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</si>
  <si>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</si>
  <si>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</si>
  <si>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</si>
  <si>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</si>
  <si>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</si>
  <si>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</si>
  <si>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</si>
  <si>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</si>
  <si>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</si>
  <si>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</si>
  <si>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</si>
  <si>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</si>
  <si>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</si>
  <si>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</si>
  <si>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</si>
  <si>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</si>
  <si>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</si>
  <si>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</si>
  <si>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</si>
  <si>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</si>
  <si>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</si>
  <si>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</si>
  <si>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</si>
  <si>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</si>
  <si>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</si>
  <si>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</si>
  <si>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</si>
  <si>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</si>
  <si>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</si>
  <si>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</si>
  <si>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</si>
  <si>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</si>
  <si>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</si>
  <si>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</si>
  <si>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</si>
  <si>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</si>
  <si>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</si>
  <si>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</si>
  <si>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</si>
  <si>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</si>
  <si>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</si>
  <si>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</si>
  <si>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</si>
  <si>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</si>
  <si>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</si>
  <si>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</si>
  <si>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</si>
  <si>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</si>
  <si>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</si>
  <si>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</si>
  <si>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</si>
  <si>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</si>
  <si>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</si>
  <si>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</si>
  <si>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</si>
  <si>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</si>
  <si>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</si>
  <si>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</si>
  <si>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</si>
  <si>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</si>
  <si>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</si>
  <si>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</si>
  <si>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</si>
  <si>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</si>
  <si>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</si>
  <si>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</si>
  <si>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</si>
  <si>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</si>
  <si>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</si>
  <si>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</si>
  <si>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</si>
  <si>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</si>
  <si>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</si>
  <si>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</si>
  <si>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</si>
  <si>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</si>
  <si>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</si>
  <si>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</si>
  <si>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</si>
  <si>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</si>
  <si>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</si>
  <si>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</si>
  <si>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</si>
  <si>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</si>
  <si>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</si>
  <si>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</si>
  <si>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</si>
  <si>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</si>
  <si>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</si>
  <si>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</si>
  <si>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</si>
  <si>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</si>
  <si>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</si>
  <si>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</si>
  <si>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</si>
  <si>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</si>
  <si>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</si>
  <si>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</si>
  <si>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</si>
  <si>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</si>
  <si>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</si>
  <si>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</si>
  <si>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</si>
  <si>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</si>
  <si>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</si>
  <si>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</si>
  <si>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</si>
  <si>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</si>
  <si>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</si>
  <si>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</si>
  <si>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</si>
  <si>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</si>
  <si>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</si>
  <si>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</si>
  <si>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</si>
  <si>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</si>
  <si>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</si>
  <si>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</si>
  <si>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</si>
  <si>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</si>
  <si>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</si>
  <si>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</si>
  <si>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</si>
  <si>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</si>
  <si>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</si>
  <si>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</si>
  <si>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</si>
  <si>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</si>
  <si>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</si>
  <si>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</si>
  <si>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</si>
  <si>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</si>
  <si>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</si>
  <si>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</si>
  <si>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</si>
  <si>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</si>
  <si>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</si>
  <si>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</si>
  <si>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</si>
  <si>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</si>
  <si>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</si>
  <si>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</si>
  <si>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</si>
  <si>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</si>
  <si>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</si>
  <si>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</si>
  <si>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</si>
  <si>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</si>
  <si>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</si>
  <si>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</si>
  <si>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</si>
  <si>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</si>
  <si>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</si>
  <si>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</si>
  <si>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</si>
  <si>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</si>
  <si>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</si>
  <si>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</si>
  <si>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</si>
  <si>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</si>
  <si>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</si>
  <si>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</si>
  <si>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</si>
  <si>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</si>
  <si>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</si>
  <si>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</si>
  <si>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</si>
  <si>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</si>
  <si>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</si>
  <si>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</si>
  <si>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</si>
  <si>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</si>
  <si>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</si>
  <si>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</si>
  <si>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</si>
  <si>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</si>
  <si>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</si>
  <si>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</si>
  <si>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</si>
  <si>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</si>
  <si>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</si>
  <si>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</si>
  <si>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</si>
  <si>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</si>
  <si>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</si>
  <si>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</si>
  <si>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</si>
  <si>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</si>
  <si>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</si>
  <si>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</si>
  <si>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</si>
  <si>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</si>
  <si>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</si>
  <si>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</si>
  <si>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</si>
  <si>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</si>
  <si>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</si>
  <si>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</si>
  <si>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</si>
  <si>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</si>
  <si>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</si>
  <si>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</si>
  <si>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</si>
  <si>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</si>
  <si>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</si>
  <si>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</si>
  <si>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</si>
  <si>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</si>
  <si>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</si>
  <si>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</si>
  <si>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</si>
  <si>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</si>
  <si>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</si>
  <si>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</si>
  <si>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</si>
  <si>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</si>
  <si>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</si>
  <si>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</si>
  <si>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</si>
  <si>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</si>
  <si>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</si>
  <si>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</si>
  <si>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</si>
  <si>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</si>
  <si>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</si>
  <si>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</si>
  <si>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</si>
  <si>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</si>
  <si>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</si>
  <si>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</si>
  <si>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</si>
  <si>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</si>
  <si>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</si>
  <si>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</si>
  <si>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</si>
  <si>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</si>
  <si>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</si>
  <si>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</si>
  <si>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</si>
  <si>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</si>
  <si>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</si>
  <si>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</si>
  <si>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</si>
  <si>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</si>
  <si>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</si>
  <si>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</si>
  <si>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</si>
  <si>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</si>
  <si>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</si>
  <si>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</si>
  <si>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</si>
  <si>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</si>
  <si>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</si>
  <si>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</si>
  <si>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</si>
  <si>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</si>
  <si>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</si>
  <si>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</si>
  <si>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</si>
  <si>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</si>
  <si>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</si>
  <si>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</si>
  <si>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</si>
  <si>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</si>
  <si>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</si>
  <si>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</si>
  <si>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</si>
  <si>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</si>
  <si>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</si>
  <si>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</si>
  <si>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</si>
  <si>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</si>
  <si>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</si>
  <si>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</si>
  <si>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</si>
  <si>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</si>
  <si>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</si>
  <si>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</si>
  <si>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</si>
  <si>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</si>
  <si>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</si>
  <si>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</si>
  <si>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</si>
  <si>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</si>
  <si>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</si>
  <si>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</si>
  <si>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</si>
  <si>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</si>
  <si>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</si>
  <si>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</si>
  <si>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</si>
  <si>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</si>
  <si>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</si>
  <si>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</si>
  <si>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</si>
  <si>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</si>
  <si>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</si>
  <si>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</si>
  <si>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</si>
  <si>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</si>
  <si>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</si>
  <si>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</si>
  <si>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</si>
  <si>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</si>
  <si>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</si>
  <si>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</si>
  <si>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</si>
  <si>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</si>
  <si>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</si>
  <si>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</si>
  <si>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</si>
  <si>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</si>
  <si>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</si>
  <si>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</si>
  <si>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</si>
  <si>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</si>
  <si>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</si>
  <si>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</si>
  <si>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</si>
  <si>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</si>
  <si>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</si>
  <si>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</si>
  <si>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</si>
  <si>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</si>
  <si>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</si>
  <si>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</si>
  <si>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</si>
  <si>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</si>
  <si>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</si>
  <si>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</si>
  <si>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</si>
  <si>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</si>
  <si>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</si>
  <si>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</si>
  <si>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</si>
  <si>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</si>
  <si>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</si>
  <si>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</si>
  <si>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</si>
  <si>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</si>
  <si>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</si>
  <si>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</si>
  <si>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</si>
  <si>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</si>
  <si>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</si>
  <si>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</si>
  <si>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</si>
  <si>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</si>
  <si>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</si>
  <si>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</si>
  <si>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</si>
  <si>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</si>
  <si>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</si>
  <si>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</si>
  <si>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</si>
  <si>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</si>
  <si>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</si>
  <si>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</si>
  <si>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</si>
  <si>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</si>
  <si>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</si>
  <si>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</si>
  <si>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</si>
  <si>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</si>
  <si>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</si>
  <si>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</si>
  <si>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</si>
  <si>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</si>
  <si>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</si>
  <si>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</si>
  <si>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</si>
  <si>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</si>
  <si>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</si>
  <si>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</si>
  <si>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</si>
  <si>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</si>
  <si>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</si>
  <si>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</si>
  <si>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</si>
  <si>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</si>
  <si>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</si>
  <si>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</si>
  <si>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</si>
  <si>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</si>
  <si>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</si>
  <si>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</si>
  <si>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</si>
  <si>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</si>
  <si>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</si>
  <si>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</si>
  <si>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</si>
  <si>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</si>
  <si>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</si>
  <si>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</si>
  <si>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</si>
  <si>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</si>
  <si>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</si>
  <si>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</si>
  <si>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</si>
  <si>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</si>
  <si>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</si>
  <si>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</si>
  <si>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</si>
  <si>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</si>
  <si>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</si>
  <si>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</si>
  <si>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</si>
  <si>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</si>
  <si>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</si>
  <si>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</si>
  <si>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</si>
  <si>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</si>
  <si>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</si>
  <si>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</si>
  <si>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</si>
  <si>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</si>
  <si>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</si>
  <si>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</si>
  <si>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</si>
  <si>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</si>
  <si>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</si>
  <si>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</si>
  <si>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</si>
  <si>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</si>
  <si>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</si>
  <si>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</si>
  <si>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</si>
  <si>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</si>
  <si>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</si>
  <si>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</si>
  <si>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</si>
  <si>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</si>
  <si>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</si>
  <si>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</si>
  <si>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</si>
  <si>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</si>
  <si>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</si>
  <si>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</si>
  <si>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</si>
  <si>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</si>
  <si>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</si>
  <si>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</si>
  <si>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</si>
  <si>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</si>
  <si>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</si>
  <si>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</si>
  <si>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</si>
  <si>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</si>
  <si>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</si>
  <si>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</si>
  <si>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</si>
  <si>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</si>
  <si>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</si>
  <si>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</si>
  <si>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</si>
  <si>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</si>
  <si>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</si>
  <si>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</si>
  <si>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</si>
  <si>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</si>
  <si>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</si>
  <si>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</si>
  <si>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</si>
  <si>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</si>
  <si>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</si>
  <si>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</si>
  <si>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</si>
  <si>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</si>
  <si>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</si>
  <si>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</si>
  <si>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</si>
  <si>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</si>
  <si>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</si>
  <si>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</si>
  <si>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</si>
  <si>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</si>
  <si>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</si>
  <si>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</si>
  <si>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</si>
  <si>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</si>
  <si>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</si>
  <si>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</si>
  <si>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</si>
  <si>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</si>
  <si>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</si>
  <si>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</si>
  <si>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</si>
  <si>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</si>
  <si>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</si>
  <si>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</si>
  <si>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</si>
  <si>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</si>
  <si>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</si>
  <si>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</si>
  <si>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</si>
  <si>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</si>
  <si>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</si>
  <si>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</si>
  <si>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</si>
  <si>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</si>
  <si>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</si>
  <si>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</si>
  <si>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</si>
  <si>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</si>
  <si>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</si>
  <si>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</si>
  <si>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</si>
  <si>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</si>
  <si>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</si>
  <si>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</si>
  <si>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</si>
  <si>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</si>
  <si>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</si>
  <si>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</si>
  <si>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</si>
  <si>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</si>
  <si>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</si>
  <si>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</si>
  <si>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</si>
  <si>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</si>
  <si>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</si>
  <si>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</si>
  <si>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</si>
  <si>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</si>
  <si>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</si>
  <si>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</si>
  <si>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</si>
  <si>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</si>
  <si>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</si>
  <si>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</si>
  <si>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</si>
  <si>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</si>
  <si>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</si>
  <si>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</si>
  <si>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</si>
  <si>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</si>
  <si>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</si>
  <si>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</si>
  <si>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</si>
  <si>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</si>
  <si>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</si>
  <si>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</si>
  <si>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</si>
  <si>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</si>
  <si>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</si>
  <si>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</si>
  <si>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</si>
  <si>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</si>
  <si>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</si>
  <si>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</si>
  <si>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</si>
  <si>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</si>
  <si>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</si>
  <si>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</si>
  <si>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</si>
  <si>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</si>
  <si>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</si>
  <si>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</si>
  <si>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</si>
  <si>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</si>
  <si>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</si>
  <si>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</si>
  <si>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</si>
  <si>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</si>
  <si>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</si>
  <si>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</si>
  <si>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</si>
  <si>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</si>
  <si>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</si>
  <si>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</si>
  <si>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</si>
  <si>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</si>
  <si>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</si>
  <si>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</si>
  <si>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</si>
  <si>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</si>
  <si>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</si>
  <si>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</si>
  <si>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</si>
  <si>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</si>
  <si>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</si>
  <si>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</si>
  <si>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</si>
  <si>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</si>
  <si>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</si>
  <si>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</si>
  <si>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</si>
  <si>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</si>
  <si>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</si>
  <si>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</si>
  <si>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</si>
  <si>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</si>
  <si>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</si>
  <si>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</si>
  <si>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</si>
  <si>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</si>
  <si>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</si>
  <si>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</si>
  <si>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</si>
  <si>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</si>
  <si>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</si>
  <si>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</si>
  <si>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</si>
  <si>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</si>
  <si>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</si>
  <si>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</si>
  <si>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</si>
  <si>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</si>
  <si>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</si>
  <si>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</si>
  <si>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</si>
  <si>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</si>
  <si>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</si>
  <si>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</si>
  <si>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</si>
  <si>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</si>
  <si>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</si>
  <si>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</si>
  <si>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</si>
  <si>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</si>
  <si>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</si>
  <si>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</si>
  <si>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</si>
  <si>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</si>
  <si>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</si>
  <si>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</si>
  <si>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</si>
  <si>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</si>
  <si>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</si>
  <si>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</si>
  <si>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</si>
  <si>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</si>
  <si>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</si>
  <si>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</si>
  <si>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</si>
  <si>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</si>
  <si>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</si>
  <si>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</si>
  <si>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</si>
  <si>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</si>
  <si>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</si>
  <si>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</si>
  <si>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</si>
  <si>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</si>
  <si>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</si>
  <si>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</si>
  <si>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</si>
  <si>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</si>
  <si>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</si>
  <si>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</si>
  <si>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</si>
  <si>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</si>
  <si>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</si>
  <si>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</si>
  <si>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</si>
  <si>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</si>
  <si>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</si>
  <si>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</si>
  <si>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</si>
  <si>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</si>
  <si>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</si>
  <si>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</si>
  <si>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</si>
  <si>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</si>
  <si>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</si>
  <si>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</si>
  <si>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</si>
  <si>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</si>
  <si>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</si>
  <si>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</si>
  <si>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</si>
  <si>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</si>
  <si>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</si>
  <si>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</si>
  <si>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</si>
  <si>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</si>
  <si>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</si>
  <si>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</si>
  <si>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</si>
  <si>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</si>
  <si>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</si>
  <si>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</si>
  <si>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</si>
  <si>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</si>
  <si>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</si>
  <si>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</si>
  <si>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</si>
  <si>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</si>
  <si>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</si>
  <si>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</si>
  <si>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</si>
  <si>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</si>
  <si>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</si>
  <si>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</si>
  <si>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</si>
  <si>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</si>
  <si>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</si>
  <si>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</si>
  <si>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</si>
  <si>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</si>
  <si>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</si>
  <si>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</si>
  <si>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</si>
  <si>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</si>
  <si>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</si>
  <si>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</si>
  <si>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</si>
  <si>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</si>
  <si>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</si>
  <si>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</si>
  <si>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</si>
  <si>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</si>
  <si>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</si>
  <si>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</si>
  <si>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</si>
  <si>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</si>
  <si>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</si>
  <si>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</si>
  <si>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</si>
  <si>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</si>
  <si>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</si>
  <si>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</si>
  <si>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</si>
  <si>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</si>
  <si>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</si>
  <si>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</si>
  <si>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</si>
  <si>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</si>
  <si>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</si>
  <si>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</si>
  <si>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</si>
  <si>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</si>
  <si>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</si>
  <si>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</si>
  <si>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</si>
  <si>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</si>
  <si>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</si>
  <si>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</si>
  <si>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</si>
  <si>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</si>
  <si>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</si>
  <si>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</si>
  <si>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</si>
  <si>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</si>
  <si>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</si>
  <si>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</si>
  <si>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</si>
  <si>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</si>
  <si>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</si>
  <si>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</si>
  <si>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</si>
  <si>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</si>
  <si>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</si>
  <si>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</si>
  <si>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</si>
  <si>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</si>
  <si>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</si>
  <si>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</si>
  <si>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</si>
  <si>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</si>
  <si>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</si>
  <si>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</si>
  <si>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</si>
  <si>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</si>
  <si>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</si>
  <si>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</si>
  <si>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</si>
  <si>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</si>
  <si>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</si>
  <si>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</si>
  <si>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</si>
  <si>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</si>
  <si>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</si>
  <si>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</si>
  <si>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</si>
  <si>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</si>
  <si>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</si>
  <si>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</si>
  <si>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</si>
  <si>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</si>
  <si>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</si>
  <si>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</si>
  <si>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</si>
  <si>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</si>
  <si>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</si>
  <si>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</si>
  <si>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</si>
  <si>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</si>
  <si>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</si>
  <si>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</si>
  <si>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</si>
  <si>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</si>
  <si>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</si>
  <si>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</si>
  <si>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</si>
  <si>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</si>
  <si>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</si>
  <si>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</si>
  <si>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</si>
  <si>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</si>
  <si>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</si>
  <si>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</si>
  <si>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</si>
  <si>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</si>
  <si>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</si>
  <si>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</si>
  <si>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</si>
  <si>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</si>
  <si>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</si>
  <si>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</si>
  <si>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</si>
  <si>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</si>
  <si>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</si>
  <si>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</si>
  <si>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</si>
  <si>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</si>
  <si>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</si>
  <si>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</si>
  <si>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</si>
  <si>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</si>
  <si>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</si>
  <si>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</si>
  <si>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</si>
  <si>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</si>
  <si>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</si>
  <si>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</si>
  <si>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</si>
  <si>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</si>
  <si>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</si>
  <si>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</si>
  <si>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</si>
  <si>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</si>
  <si>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</si>
  <si>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</si>
  <si>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</si>
  <si>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</si>
  <si>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</si>
  <si>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</si>
  <si>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</si>
  <si>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</si>
  <si>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</si>
  <si>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</si>
  <si>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</si>
  <si>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</si>
  <si>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</si>
  <si>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</si>
  <si>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</si>
  <si>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</si>
  <si>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</si>
  <si>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</si>
  <si>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</si>
  <si>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</si>
  <si>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</si>
  <si>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</si>
  <si>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</si>
  <si>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</si>
  <si>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</si>
  <si>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</si>
  <si>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</si>
  <si>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</si>
  <si>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</si>
  <si>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</si>
  <si>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</si>
  <si>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</si>
  <si>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</si>
  <si>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</si>
  <si>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</si>
  <si>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</si>
  <si>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</si>
  <si>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</si>
  <si>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</si>
  <si>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</si>
  <si>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</si>
  <si>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</si>
  <si>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</si>
  <si>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</si>
  <si>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</si>
  <si>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</si>
  <si>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</si>
  <si>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</si>
  <si>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</si>
  <si>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</si>
  <si>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</si>
  <si>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</si>
  <si>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</si>
  <si>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</si>
  <si>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</si>
  <si>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</si>
  <si>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</si>
  <si>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</si>
  <si>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</si>
  <si>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</si>
  <si>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</si>
  <si>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</si>
  <si>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</si>
  <si>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</si>
  <si>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</si>
  <si>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</si>
  <si>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</si>
  <si>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</si>
  <si>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</si>
  <si>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</si>
  <si>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</si>
  <si>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</si>
  <si>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</si>
  <si>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</si>
  <si>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</si>
  <si>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</si>
  <si>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</si>
  <si>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</si>
  <si>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</si>
  <si>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</si>
  <si>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</si>
  <si>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</si>
  <si>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</si>
  <si>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</si>
  <si>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</si>
  <si>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</si>
  <si>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</si>
  <si>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</si>
  <si>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</si>
  <si>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</si>
  <si>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</si>
  <si>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</si>
  <si>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</si>
  <si>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</si>
  <si>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</si>
  <si>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</si>
  <si>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</si>
  <si>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</si>
  <si>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</si>
  <si>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</si>
  <si>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</si>
  <si>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</si>
  <si>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</si>
  <si>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</si>
  <si>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</si>
  <si>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</si>
  <si>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</si>
  <si>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</si>
  <si>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</si>
  <si>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</si>
  <si>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</si>
  <si>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</si>
  <si>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</si>
  <si>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</si>
  <si>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</si>
  <si>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</si>
  <si>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</si>
  <si>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</si>
  <si>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</si>
  <si>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</si>
  <si>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</si>
  <si>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</si>
  <si>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</si>
  <si>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</si>
  <si>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</si>
  <si>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</si>
  <si>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</si>
  <si>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</si>
  <si>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</si>
  <si>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</si>
  <si>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</si>
  <si>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</si>
  <si>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</si>
  <si>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</si>
  <si>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</si>
  <si>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</si>
  <si>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</si>
  <si>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</si>
  <si>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</si>
  <si>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</si>
  <si>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</si>
  <si>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</si>
  <si>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</si>
  <si>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</si>
  <si>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</si>
  <si>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</si>
  <si>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</si>
  <si>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</si>
  <si>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</si>
  <si>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</si>
  <si>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</si>
  <si>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</si>
  <si>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</si>
  <si>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</si>
  <si>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</si>
  <si>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</si>
  <si>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</si>
  <si>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</si>
  <si>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</si>
  <si>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</si>
  <si>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</si>
  <si>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</si>
  <si>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</si>
  <si>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</si>
  <si>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</si>
  <si>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</si>
  <si>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</si>
  <si>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</si>
  <si>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</si>
  <si>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</si>
  <si>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</si>
  <si>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</si>
  <si>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</si>
  <si>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</si>
  <si>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</si>
  <si>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</si>
  <si>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</si>
  <si>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</si>
  <si>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</si>
  <si>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</si>
  <si>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</si>
  <si>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</si>
  <si>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</si>
  <si>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</si>
  <si>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</si>
  <si>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</si>
  <si>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</si>
  <si>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</si>
  <si>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</si>
  <si>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</si>
  <si>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</si>
  <si>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</si>
  <si>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</si>
  <si>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</si>
  <si>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</si>
  <si>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</si>
  <si>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</si>
  <si>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</si>
  <si>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</si>
  <si>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</si>
  <si>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</si>
  <si>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</si>
  <si>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</si>
  <si>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</si>
  <si>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</si>
  <si>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</si>
  <si>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</si>
  <si>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</si>
  <si>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</si>
  <si>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</si>
  <si>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</si>
  <si>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</si>
  <si>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</si>
  <si>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</si>
  <si>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</si>
  <si>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</si>
  <si>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</si>
  <si>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</si>
  <si>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</si>
  <si>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</si>
  <si>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</si>
  <si>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</si>
  <si>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</si>
  <si>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</si>
  <si>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</si>
  <si>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</si>
  <si>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</si>
  <si>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</si>
  <si>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</si>
  <si>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</si>
  <si>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</si>
  <si>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</si>
  <si>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</si>
  <si>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</si>
  <si>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</si>
  <si>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</si>
  <si>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</si>
  <si>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</si>
  <si>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</si>
  <si>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</si>
  <si>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</si>
  <si>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</si>
  <si>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</si>
  <si>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</si>
  <si>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</si>
  <si>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</si>
  <si>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</si>
  <si>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</si>
  <si>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</si>
  <si>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</si>
  <si>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</si>
  <si>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</si>
  <si>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</si>
  <si>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</si>
  <si>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</si>
  <si>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</si>
  <si>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</si>
  <si>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</si>
  <si>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</si>
  <si>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</si>
  <si>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</si>
  <si>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</si>
  <si>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</si>
  <si>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</si>
  <si>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</si>
  <si>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</si>
  <si>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</si>
  <si>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</si>
  <si>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</si>
  <si>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</si>
  <si>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</si>
  <si>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</si>
  <si>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</si>
  <si>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</si>
  <si>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</si>
  <si>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</si>
  <si>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</si>
  <si>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</si>
  <si>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</si>
  <si>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</si>
  <si>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</si>
  <si>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</si>
  <si>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</si>
  <si>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</si>
  <si>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</si>
  <si>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</si>
  <si>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</si>
  <si>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</si>
  <si>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</si>
  <si>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</si>
  <si>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</si>
  <si>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</si>
  <si>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</si>
  <si>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</si>
  <si>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</si>
  <si>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</si>
  <si>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</si>
  <si>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</si>
  <si>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</si>
  <si>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</si>
  <si>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</si>
  <si>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</si>
  <si>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</si>
  <si>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</si>
  <si>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</si>
  <si>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</si>
  <si>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</si>
  <si>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</si>
  <si>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</si>
  <si>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</si>
  <si>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</si>
  <si>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</si>
  <si>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</si>
  <si>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</si>
  <si>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</si>
  <si>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</si>
  <si>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</si>
  <si>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</si>
  <si>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</si>
  <si>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</si>
  <si>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</si>
  <si>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</si>
  <si>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</si>
  <si>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</si>
  <si>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</si>
  <si>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</si>
  <si>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</si>
  <si>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</si>
  <si>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</si>
  <si>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</si>
  <si>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</si>
  <si>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</si>
  <si>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</si>
  <si>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</si>
  <si>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</si>
  <si>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</si>
  <si>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</si>
  <si>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</si>
  <si>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</si>
  <si>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</si>
  <si>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</si>
  <si>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</si>
  <si>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</si>
  <si>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</si>
  <si>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</si>
  <si>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</si>
  <si>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</si>
  <si>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</si>
  <si>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</si>
  <si>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</si>
  <si>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</si>
  <si>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</si>
  <si>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</si>
  <si>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</si>
  <si>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</si>
  <si>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</si>
  <si>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</si>
  <si>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</si>
  <si>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</si>
  <si>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</si>
  <si>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</si>
  <si>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</si>
  <si>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</si>
  <si>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</si>
  <si>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</si>
  <si>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</si>
  <si>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</si>
  <si>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</si>
  <si>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</si>
  <si>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</si>
  <si>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</si>
  <si>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</si>
  <si>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</si>
  <si>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</si>
  <si>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</si>
  <si>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</si>
  <si>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</si>
  <si>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</si>
  <si>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</si>
  <si>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</si>
  <si>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</si>
  <si>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</si>
  <si>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</si>
  <si>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</si>
  <si>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</si>
  <si>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</si>
  <si>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</si>
  <si>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</si>
  <si>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</si>
  <si>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</si>
  <si>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</si>
  <si>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</si>
  <si>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</si>
  <si>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</si>
  <si>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</si>
  <si>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</si>
  <si>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</si>
  <si>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</si>
  <si>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</si>
  <si>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</si>
  <si>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</si>
  <si>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</si>
  <si>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</si>
  <si>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</si>
  <si>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</si>
  <si>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</si>
  <si>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</si>
  <si>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</si>
  <si>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</si>
  <si>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</si>
  <si>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</si>
  <si>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</si>
  <si>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</si>
  <si>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</si>
  <si>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</si>
  <si>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</si>
  <si>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</si>
  <si>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</si>
  <si>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</si>
  <si>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</si>
  <si>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</si>
  <si>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</si>
  <si>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</si>
  <si>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</si>
  <si>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</si>
  <si>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</si>
  <si>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</si>
  <si>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</si>
  <si>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</si>
  <si>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</si>
  <si>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</si>
  <si>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</si>
  <si>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</si>
  <si>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</si>
  <si>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</si>
  <si>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</si>
  <si>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</si>
  <si>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</si>
  <si>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</si>
  <si>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</si>
  <si>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</si>
  <si>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</si>
  <si>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</si>
  <si>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</si>
  <si>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</si>
  <si>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</si>
  <si>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</si>
  <si>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</si>
  <si>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</si>
  <si>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</si>
  <si>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</si>
  <si>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</si>
  <si>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</si>
  <si>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</si>
  <si>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</si>
  <si>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</si>
  <si>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</si>
  <si>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</si>
  <si>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</si>
  <si>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</si>
  <si>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</si>
  <si>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</si>
  <si>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</si>
  <si>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</si>
  <si>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</si>
  <si>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</si>
  <si>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</si>
  <si>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</si>
  <si>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</si>
  <si>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</si>
  <si>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</si>
  <si>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</si>
  <si>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</si>
  <si>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</si>
  <si>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</si>
  <si>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</si>
  <si>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</si>
  <si>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</si>
  <si>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</si>
  <si>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</si>
  <si>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</si>
  <si>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</si>
  <si>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</si>
  <si>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</si>
  <si>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</si>
  <si>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</si>
  <si>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</si>
  <si>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</si>
  <si>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</si>
  <si>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</si>
  <si>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</si>
  <si>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</si>
  <si>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</si>
  <si>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</si>
  <si>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</si>
  <si>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</si>
  <si>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</si>
  <si>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</si>
  <si>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</si>
  <si>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</si>
  <si>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</si>
  <si>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</si>
  <si>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</si>
  <si>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</si>
  <si>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</si>
  <si>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</si>
  <si>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</si>
  <si>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</si>
  <si>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</si>
  <si>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</si>
  <si>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</si>
  <si>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</si>
  <si>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</si>
  <si>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</si>
  <si>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</si>
  <si>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</si>
  <si>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</si>
  <si>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</si>
  <si>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</si>
  <si>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</si>
  <si>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</si>
  <si>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</si>
  <si>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</si>
  <si>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</si>
  <si>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</si>
  <si>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</si>
  <si>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</si>
  <si>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</si>
  <si>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</si>
  <si>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</si>
  <si>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</si>
  <si>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</si>
  <si>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</si>
  <si>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</si>
  <si>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</si>
  <si>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</si>
  <si>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</si>
  <si>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</si>
  <si>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</si>
  <si>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</si>
  <si>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</si>
  <si>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</si>
  <si>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</si>
  <si>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</si>
  <si>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</si>
  <si>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</si>
  <si>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</si>
  <si>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</si>
  <si>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</si>
  <si>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</si>
  <si>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</si>
  <si>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</si>
  <si>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</si>
  <si>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</si>
  <si>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</si>
  <si>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</si>
  <si>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</si>
  <si>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</si>
  <si>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</si>
  <si>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</si>
  <si>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</si>
  <si>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</si>
  <si>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</si>
  <si>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</si>
  <si>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</si>
  <si>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</si>
  <si>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</si>
  <si>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</si>
  <si>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</si>
  <si>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</si>
  <si>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</si>
  <si>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</si>
  <si>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</si>
  <si>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</si>
  <si>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</si>
  <si>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</si>
  <si>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</si>
  <si>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</si>
  <si>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</si>
  <si>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</si>
  <si>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</si>
  <si>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</si>
  <si>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</si>
  <si>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</si>
  <si>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</si>
  <si>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</si>
  <si>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</si>
  <si>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</si>
  <si>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</si>
  <si>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</si>
  <si>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</si>
  <si>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</si>
  <si>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</si>
  <si>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</si>
  <si>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</si>
  <si>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</si>
  <si>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</si>
  <si>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</si>
  <si>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</si>
  <si>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</si>
  <si>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</si>
  <si>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</si>
  <si>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</si>
  <si>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</si>
  <si>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</si>
  <si>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</si>
  <si>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</si>
  <si>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</si>
  <si>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</si>
  <si>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</si>
  <si>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</si>
  <si>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</si>
  <si>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</si>
  <si>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</si>
  <si>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</si>
  <si>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</si>
  <si>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</si>
  <si>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</si>
  <si>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</si>
  <si>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</si>
  <si>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</si>
  <si>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</si>
  <si>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</si>
  <si>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</si>
  <si>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</si>
  <si>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</si>
  <si>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</si>
  <si>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</si>
  <si>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</si>
  <si>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</si>
  <si>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</si>
  <si>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</si>
  <si>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</si>
  <si>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</si>
  <si>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</si>
  <si>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</si>
  <si>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</si>
  <si>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</si>
  <si>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</si>
  <si>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</si>
  <si>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</si>
  <si>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</si>
  <si>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</si>
  <si>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</si>
  <si>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</si>
  <si>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</si>
  <si>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</si>
  <si>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</si>
  <si>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</si>
  <si>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</si>
  <si>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</si>
  <si>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</si>
  <si>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</si>
  <si>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</si>
  <si>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</si>
  <si>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</si>
  <si>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</si>
  <si>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</si>
  <si>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</si>
  <si>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</si>
  <si>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</si>
  <si>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</si>
  <si>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</si>
  <si>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</si>
  <si>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</si>
  <si>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</si>
  <si>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</si>
  <si>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</si>
  <si>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</si>
  <si>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</si>
  <si>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</si>
  <si>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</si>
  <si>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</si>
  <si>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</si>
  <si>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</si>
  <si>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</si>
  <si>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</si>
  <si>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</si>
  <si>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</si>
  <si>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</si>
  <si>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</si>
  <si>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</si>
  <si>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</si>
  <si>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</si>
  <si>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</si>
  <si>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</si>
  <si>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</si>
  <si>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</si>
  <si>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</si>
  <si>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</si>
  <si>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</si>
  <si>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</si>
  <si>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</si>
  <si>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</si>
  <si>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</si>
  <si>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</si>
  <si>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</si>
  <si>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</si>
  <si>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</si>
  <si>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</si>
  <si>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</si>
  <si>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</si>
  <si>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</si>
  <si>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</si>
  <si>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</si>
  <si>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</si>
  <si>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</si>
  <si>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</si>
  <si>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</si>
  <si>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</si>
  <si>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</si>
  <si>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</si>
  <si>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</si>
  <si>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</si>
  <si>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</si>
  <si>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</si>
  <si>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</si>
  <si>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</si>
  <si>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</si>
  <si>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</si>
  <si>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</si>
  <si>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</si>
  <si>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</si>
  <si>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</si>
  <si>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</si>
  <si>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</si>
  <si>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</si>
  <si>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</si>
  <si>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</si>
  <si>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</si>
  <si>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</si>
  <si>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</si>
  <si>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</si>
  <si>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</si>
  <si>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</si>
  <si>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</si>
  <si>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</si>
  <si>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</si>
  <si>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</si>
  <si>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</si>
  <si>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</si>
  <si>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</si>
  <si>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</si>
  <si>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</si>
  <si>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</si>
  <si>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</si>
  <si>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</si>
  <si>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</si>
  <si>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</si>
  <si>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</si>
  <si>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</si>
  <si>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</si>
  <si>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</si>
  <si>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</si>
  <si>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</si>
  <si>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</si>
  <si>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</si>
  <si>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</si>
  <si>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</si>
  <si>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</si>
  <si>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</si>
  <si>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</si>
  <si>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</si>
  <si>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</si>
  <si>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</si>
  <si>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</si>
  <si>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</si>
  <si>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</si>
  <si>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</si>
  <si>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</si>
  <si>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</si>
  <si>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</si>
  <si>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</si>
  <si>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</si>
  <si>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</si>
  <si>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</si>
  <si>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</si>
  <si>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</si>
  <si>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</si>
  <si>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</si>
  <si>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</si>
  <si>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</si>
  <si>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</si>
  <si>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</si>
  <si>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</si>
  <si>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</si>
  <si>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</si>
  <si>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</si>
  <si>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</si>
  <si>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</si>
  <si>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</si>
  <si>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</si>
  <si>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</si>
  <si>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</si>
  <si>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</si>
  <si>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</si>
  <si>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</si>
  <si>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</si>
  <si>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</si>
  <si>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</si>
  <si>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</si>
  <si>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</si>
  <si>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</si>
  <si>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</si>
  <si>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</si>
  <si>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</si>
  <si>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</si>
  <si>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</si>
  <si>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</si>
  <si>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</si>
  <si>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</si>
  <si>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</si>
  <si>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</si>
  <si>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</si>
  <si>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</si>
  <si>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</si>
  <si>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</si>
  <si>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</si>
  <si>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</si>
  <si>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</si>
  <si>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</si>
  <si>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</si>
  <si>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</si>
  <si>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</si>
  <si>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</si>
  <si>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</si>
  <si>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</si>
  <si>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</si>
  <si>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</si>
  <si>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</si>
  <si>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</si>
  <si>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</si>
  <si>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</si>
  <si>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</si>
  <si>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</si>
  <si>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</si>
  <si>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</si>
  <si>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</si>
  <si>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</si>
  <si>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</si>
  <si>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</si>
  <si>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</si>
  <si>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</si>
  <si>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</si>
  <si>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</si>
  <si>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</si>
  <si>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</si>
  <si>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</si>
  <si>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</si>
  <si>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</si>
  <si>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</si>
  <si>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</si>
  <si>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</si>
  <si>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</si>
  <si>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</si>
  <si>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</si>
  <si>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</si>
  <si>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</si>
  <si>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</si>
  <si>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</si>
  <si>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</si>
  <si>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</si>
  <si>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</si>
  <si>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</si>
  <si>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</si>
  <si>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</si>
  <si>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</si>
  <si>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</si>
  <si>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</si>
  <si>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</si>
  <si>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</si>
  <si>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</si>
  <si>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</si>
  <si>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</si>
  <si>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</si>
  <si>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</si>
  <si>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</si>
  <si>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</si>
  <si>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</si>
  <si>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</si>
  <si>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</si>
  <si>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</si>
  <si>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</si>
  <si>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</si>
  <si>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</si>
  <si>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</si>
  <si>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</si>
  <si>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</si>
  <si>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</si>
  <si>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</si>
  <si>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</si>
  <si>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</si>
  <si>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</si>
  <si>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</si>
  <si>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</si>
  <si>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</si>
  <si>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</si>
  <si>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</si>
  <si>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</si>
  <si>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</si>
  <si>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</si>
  <si>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</si>
  <si>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</si>
  <si>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</si>
  <si>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</si>
  <si>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</si>
  <si>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</si>
  <si>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</si>
  <si>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</si>
  <si>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</si>
  <si>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</si>
  <si>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</si>
  <si>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</si>
  <si>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</si>
  <si>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</si>
  <si>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</si>
  <si>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</si>
  <si>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</si>
  <si>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</si>
  <si>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</si>
  <si>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</si>
  <si>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</si>
  <si>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</si>
  <si>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</si>
  <si>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</si>
  <si>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</si>
  <si>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</si>
  <si>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</si>
  <si>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</si>
  <si>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</si>
  <si>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</si>
  <si>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</si>
  <si>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</si>
  <si>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</si>
  <si>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</si>
  <si>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</si>
  <si>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</si>
  <si>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</si>
  <si>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</si>
  <si>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</si>
  <si>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</si>
  <si>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</si>
  <si>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</si>
  <si>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</si>
  <si>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</si>
  <si>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</si>
  <si>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</si>
  <si>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</si>
  <si>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</si>
  <si>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</si>
  <si>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</si>
  <si>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</si>
  <si>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</si>
  <si>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</si>
  <si>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</si>
  <si>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</si>
  <si>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</si>
  <si>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</si>
  <si>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</si>
  <si>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</si>
  <si>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</si>
  <si>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</si>
  <si>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</si>
  <si>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</si>
  <si>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</si>
  <si>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</si>
  <si>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</si>
  <si>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</si>
  <si>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</si>
  <si>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</si>
  <si>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</si>
  <si>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</si>
  <si>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</si>
  <si>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</si>
  <si>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</si>
  <si>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</si>
  <si>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</si>
  <si>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</si>
  <si>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</si>
  <si>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</si>
  <si>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</si>
  <si>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</si>
  <si>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</si>
  <si>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</si>
  <si>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</si>
  <si>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</si>
  <si>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</si>
  <si>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</si>
  <si>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</si>
  <si>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</si>
  <si>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</si>
  <si>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</si>
  <si>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</si>
  <si>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</si>
  <si>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</si>
  <si>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</si>
  <si>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</si>
  <si>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</si>
  <si>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</si>
  <si>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</si>
  <si>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</si>
  <si>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</si>
  <si>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</si>
  <si>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</si>
  <si>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</si>
  <si>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</si>
  <si>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</si>
  <si>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</si>
  <si>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</si>
  <si>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</si>
  <si>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</si>
  <si>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</si>
  <si>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</si>
  <si>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</si>
  <si>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</si>
  <si>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</si>
  <si>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</si>
  <si>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</si>
  <si>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</si>
  <si>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</si>
  <si>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</si>
  <si>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</si>
  <si>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</si>
  <si>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</si>
  <si>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</si>
  <si>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</si>
  <si>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</si>
  <si>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</si>
  <si>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</si>
  <si>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</si>
  <si>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</si>
  <si>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</si>
  <si>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</si>
  <si>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</si>
  <si>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</si>
  <si>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</si>
  <si>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</si>
  <si>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</si>
  <si>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</si>
  <si>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</si>
  <si>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</si>
  <si>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</si>
  <si>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</si>
  <si>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</si>
  <si>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</si>
  <si>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</si>
  <si>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</si>
  <si>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</si>
  <si>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</si>
  <si>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</si>
  <si>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</si>
  <si>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</si>
  <si>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</si>
  <si>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</si>
  <si>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</si>
  <si>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</si>
  <si>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</si>
  <si>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</si>
  <si>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</si>
  <si>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</si>
  <si>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</si>
  <si>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</si>
  <si>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</si>
  <si>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</si>
  <si>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</si>
  <si>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</si>
  <si>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</si>
  <si>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</si>
  <si>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</si>
  <si>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</si>
  <si>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</si>
  <si>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</si>
  <si>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</si>
  <si>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</si>
  <si>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</si>
  <si>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</si>
  <si>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</si>
  <si>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</si>
  <si>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</si>
  <si>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</si>
  <si>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</si>
  <si>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</si>
  <si>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</si>
  <si>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</si>
  <si>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</si>
  <si>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</si>
  <si>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</si>
  <si>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</si>
  <si>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</si>
  <si>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</si>
  <si>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</si>
  <si>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</si>
  <si>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</si>
  <si>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</si>
  <si>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</si>
  <si>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</si>
  <si>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</si>
  <si>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</si>
  <si>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</si>
  <si>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</si>
  <si>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</si>
  <si>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</si>
  <si>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</si>
  <si>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</si>
  <si>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</si>
  <si>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</si>
  <si>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</si>
  <si>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</si>
  <si>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</si>
  <si>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</si>
  <si>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</si>
  <si>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</si>
  <si>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</si>
  <si>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</si>
  <si>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</si>
  <si>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</si>
  <si>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</si>
  <si>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</si>
  <si>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</si>
  <si>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</si>
  <si>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</si>
  <si>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</si>
  <si>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</si>
  <si>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</si>
  <si>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</si>
  <si>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</si>
  <si>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</si>
  <si>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</si>
  <si>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</si>
  <si>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</si>
  <si>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</si>
  <si>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</si>
  <si>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</si>
  <si>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</si>
  <si>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</si>
  <si>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</si>
  <si>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</si>
  <si>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</si>
  <si>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</si>
  <si>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</si>
  <si>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</si>
  <si>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</si>
  <si>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</si>
  <si>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</si>
  <si>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</si>
  <si>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</si>
  <si>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</si>
  <si>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</si>
  <si>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</si>
  <si>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</si>
  <si>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</si>
  <si>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</si>
  <si>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</si>
  <si>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</si>
  <si>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</si>
  <si>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</si>
  <si>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</si>
  <si>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</si>
  <si>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</si>
  <si>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</si>
  <si>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</si>
  <si>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</si>
  <si>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</si>
  <si>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</si>
  <si>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</si>
  <si>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</si>
  <si>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</si>
  <si>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</si>
  <si>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</si>
  <si>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</si>
  <si>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</si>
  <si>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</si>
  <si>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</si>
  <si>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</si>
  <si>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</si>
  <si>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</si>
  <si>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</si>
  <si>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</si>
  <si>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</si>
  <si>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</si>
  <si>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</si>
  <si>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</si>
  <si>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</si>
  <si>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</si>
  <si>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</si>
  <si>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</si>
  <si>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</si>
  <si>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</si>
  <si>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</si>
  <si>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</si>
  <si>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</si>
  <si>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</si>
  <si>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</si>
  <si>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</si>
  <si>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</si>
  <si>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</si>
  <si>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</si>
  <si>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</si>
  <si>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</si>
  <si>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</si>
  <si>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</si>
  <si>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</si>
  <si>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</si>
  <si>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</si>
  <si>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</si>
  <si>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</si>
  <si>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</si>
  <si>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</si>
  <si>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</si>
  <si>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</si>
  <si>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</si>
  <si>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</si>
  <si>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</si>
  <si>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</si>
  <si>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</si>
  <si>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</si>
  <si>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</si>
  <si>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</si>
  <si>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</si>
  <si>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</si>
  <si>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</si>
  <si>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</si>
  <si>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</si>
  <si>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</si>
  <si>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</si>
  <si>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</si>
  <si>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</si>
  <si>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</si>
  <si>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</si>
  <si>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</si>
  <si>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</si>
  <si>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</si>
  <si>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</si>
  <si>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</si>
  <si>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</si>
  <si>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</si>
  <si>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</si>
  <si>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</si>
  <si>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</si>
  <si>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</si>
  <si>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</si>
  <si>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</si>
  <si>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</si>
  <si>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</si>
  <si>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</si>
  <si>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</si>
  <si>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</si>
  <si>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</si>
  <si>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</si>
  <si>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</si>
  <si>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</si>
  <si>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</si>
  <si>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</si>
  <si>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</si>
  <si>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</si>
  <si>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</si>
  <si>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</si>
  <si>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</si>
  <si>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</si>
  <si>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</si>
  <si>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</si>
  <si>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</si>
  <si>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</si>
  <si>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</si>
  <si>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</si>
  <si>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</si>
  <si>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</si>
  <si>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</si>
  <si>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</si>
  <si>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</si>
  <si>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</si>
  <si>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</si>
  <si>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</si>
  <si>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</si>
  <si>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</si>
  <si>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</si>
  <si>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</si>
  <si>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</si>
  <si>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</si>
  <si>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</si>
  <si>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</si>
  <si>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</si>
  <si>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</si>
  <si>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</si>
  <si>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</si>
  <si>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</si>
  <si>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</si>
  <si>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</si>
  <si>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</si>
  <si>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</si>
  <si>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</si>
  <si>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</si>
  <si>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</si>
  <si>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</si>
  <si>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</si>
  <si>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</si>
  <si>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</si>
  <si>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</si>
  <si>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</si>
  <si>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</si>
  <si>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</si>
  <si>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</si>
  <si>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</si>
  <si>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</si>
  <si>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</si>
  <si>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</si>
  <si>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</si>
  <si>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</si>
  <si>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</si>
  <si>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</si>
  <si>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</si>
  <si>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</si>
  <si>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</si>
  <si>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</si>
  <si>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</si>
  <si>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</si>
  <si>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</si>
  <si>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</si>
  <si>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</si>
  <si>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</si>
  <si>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</si>
  <si>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</si>
  <si>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</si>
  <si>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</si>
  <si>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</si>
  <si>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</si>
  <si>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</si>
  <si>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</si>
  <si>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</si>
  <si>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</si>
  <si>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</si>
  <si>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</si>
  <si>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</si>
  <si>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</si>
  <si>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</si>
  <si>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</si>
  <si>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</si>
  <si>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</si>
  <si>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</si>
  <si>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</si>
  <si>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</si>
  <si>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</si>
  <si>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</si>
  <si>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</si>
  <si>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</si>
  <si>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</si>
  <si>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</si>
  <si>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</si>
  <si>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</si>
  <si>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</si>
  <si>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</si>
  <si>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</si>
  <si>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</si>
  <si>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</si>
  <si>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</si>
  <si>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</si>
  <si>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</si>
  <si>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</si>
  <si>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</si>
  <si>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</si>
  <si>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</si>
  <si>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</si>
  <si>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</si>
  <si>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</si>
  <si>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</si>
  <si>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</si>
  <si>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</si>
  <si>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</si>
  <si>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</si>
  <si>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</si>
  <si>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</si>
  <si>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</si>
  <si>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</si>
  <si>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</si>
  <si>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</si>
  <si>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</si>
  <si>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</si>
  <si>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</si>
  <si>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</si>
  <si>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</si>
  <si>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</si>
  <si>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</si>
  <si>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</si>
  <si>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</si>
  <si>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</si>
  <si>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</si>
  <si>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</si>
  <si>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</si>
  <si>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</si>
  <si>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</si>
  <si>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</si>
  <si>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</si>
  <si>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</si>
  <si>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</si>
  <si>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</si>
  <si>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</si>
  <si>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</si>
  <si>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</si>
  <si>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</si>
  <si>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</si>
  <si>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</si>
  <si>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</si>
  <si>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</si>
  <si>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</si>
  <si>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</si>
  <si>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</si>
  <si>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</si>
  <si>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</si>
  <si>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</si>
  <si>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</si>
  <si>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</si>
  <si>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</si>
  <si>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</si>
  <si>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</si>
  <si>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</si>
  <si>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</si>
  <si>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</si>
  <si>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</si>
  <si>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</si>
  <si>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</si>
  <si>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</si>
  <si>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</si>
  <si>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</si>
  <si>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</si>
  <si>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</si>
  <si>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</si>
  <si>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</si>
  <si>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</si>
  <si>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</si>
  <si>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</si>
  <si>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</si>
  <si>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</si>
  <si>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</si>
  <si>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</si>
  <si>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</si>
  <si>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</si>
  <si>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</si>
  <si>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</si>
  <si>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</si>
  <si>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</si>
  <si>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</si>
  <si>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</si>
  <si>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</si>
  <si>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</si>
  <si>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</si>
  <si>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</si>
  <si>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</si>
  <si>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</si>
  <si>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</si>
  <si>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</si>
  <si>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</si>
  <si>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</si>
  <si>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</si>
  <si>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</si>
  <si>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</si>
  <si>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</si>
  <si>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</si>
  <si>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</si>
  <si>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</si>
  <si>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</si>
  <si>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</si>
  <si>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</si>
  <si>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</si>
  <si>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</si>
  <si>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</si>
  <si>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</si>
  <si>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</si>
  <si>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</si>
  <si>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</si>
  <si>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</si>
  <si>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</si>
  <si>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</si>
  <si>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</si>
  <si>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</si>
  <si>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</si>
  <si>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</si>
  <si>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</si>
  <si>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</si>
  <si>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</si>
  <si>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</si>
  <si>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</si>
  <si>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</si>
  <si>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</si>
  <si>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</si>
  <si>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</si>
  <si>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</si>
  <si>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</si>
  <si>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</si>
  <si>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</si>
  <si>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</si>
  <si>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</si>
  <si>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</si>
  <si>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</si>
  <si>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</si>
  <si>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</si>
  <si>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</si>
  <si>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</si>
  <si>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</si>
  <si>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</si>
  <si>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</si>
  <si>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</si>
  <si>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</si>
  <si>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</si>
  <si>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</si>
  <si>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</si>
  <si>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</si>
  <si>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</si>
  <si>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</si>
  <si>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</si>
  <si>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</si>
  <si>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</si>
  <si>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</si>
  <si>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</si>
  <si>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</si>
  <si>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</si>
  <si>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</si>
  <si>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</si>
  <si>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</si>
  <si>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</si>
  <si>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</si>
  <si>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</si>
  <si>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</si>
  <si>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</si>
  <si>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</si>
  <si>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</si>
  <si>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</si>
  <si>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</si>
  <si>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</si>
  <si>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</si>
  <si>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</si>
  <si>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</si>
  <si>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</si>
  <si>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</si>
  <si>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</si>
  <si>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</si>
  <si>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</si>
  <si>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</si>
  <si>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</si>
  <si>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</si>
  <si>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</si>
  <si>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</si>
  <si>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</si>
  <si>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</si>
  <si>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</si>
  <si>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</si>
  <si>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</si>
  <si>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</si>
  <si>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</si>
  <si>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</si>
  <si>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</si>
  <si>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</si>
  <si>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</si>
  <si>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</si>
  <si>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</si>
  <si>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</si>
  <si>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</si>
  <si>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</si>
  <si>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</si>
  <si>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</si>
  <si>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</si>
  <si>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</si>
  <si>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</si>
  <si>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</si>
  <si>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</si>
  <si>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</si>
  <si>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</si>
  <si>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</si>
  <si>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</si>
  <si>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</si>
  <si>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</si>
  <si>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</si>
  <si>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</si>
  <si>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</si>
  <si>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</si>
  <si>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</si>
  <si>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</si>
  <si>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</si>
  <si>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</si>
  <si>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</si>
  <si>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</si>
  <si>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</si>
  <si>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</si>
  <si>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</si>
  <si>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</si>
  <si>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</si>
  <si>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</si>
  <si>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</si>
  <si>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</si>
  <si>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</si>
  <si>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</si>
  <si>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</si>
  <si>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</si>
  <si>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</si>
  <si>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</si>
  <si>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</si>
  <si>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</si>
  <si>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</si>
  <si>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</si>
  <si>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</si>
  <si>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</si>
  <si>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</si>
  <si>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</si>
  <si>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</si>
  <si>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</si>
  <si>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</si>
  <si>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</si>
  <si>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</si>
  <si>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</si>
  <si>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</si>
  <si>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</si>
  <si>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</si>
  <si>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</si>
  <si>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</si>
  <si>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</si>
  <si>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</si>
  <si>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</si>
  <si>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</si>
  <si>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</si>
  <si>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</si>
  <si>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</si>
  <si>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</si>
  <si>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</si>
  <si>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</si>
  <si>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</si>
  <si>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</si>
  <si>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</si>
  <si>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</si>
  <si>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</si>
  <si>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</si>
  <si>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</si>
  <si>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</si>
  <si>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</si>
  <si>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</si>
  <si>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</si>
  <si>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</si>
  <si>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</si>
  <si>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</si>
  <si>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</si>
  <si>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</si>
  <si>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</si>
  <si>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</si>
  <si>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</si>
  <si>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</si>
  <si>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</si>
  <si>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</si>
  <si>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</si>
  <si>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</si>
  <si>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</si>
  <si>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</si>
  <si>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</si>
  <si>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</si>
  <si>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</si>
  <si>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</si>
  <si>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</si>
  <si>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</si>
  <si>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</si>
  <si>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</si>
  <si>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</si>
  <si>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</si>
  <si>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</si>
  <si>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</si>
  <si>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</si>
  <si>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</si>
  <si>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</si>
  <si>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</si>
  <si>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</si>
  <si>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</si>
  <si>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</si>
  <si>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</si>
  <si>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</si>
  <si>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</si>
  <si>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</si>
  <si>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</si>
  <si>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</si>
  <si>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</si>
  <si>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</si>
  <si>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</si>
  <si>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</si>
  <si>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</si>
  <si>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</si>
  <si>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</si>
  <si>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</si>
  <si>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</si>
  <si>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</si>
  <si>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</si>
  <si>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</si>
  <si>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</si>
  <si>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</si>
  <si>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</si>
  <si>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</si>
  <si>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</si>
  <si>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</si>
  <si>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</si>
  <si>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</si>
  <si>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</si>
  <si>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</si>
  <si>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</si>
  <si>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</si>
  <si>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</si>
  <si>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</si>
  <si>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</si>
  <si>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</si>
  <si>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</si>
  <si>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</si>
  <si>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</si>
  <si>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</si>
  <si>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</si>
  <si>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</si>
  <si>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</si>
  <si>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</si>
  <si>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</si>
  <si>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</si>
  <si>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</si>
  <si>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</si>
  <si>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</si>
  <si>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</si>
  <si>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</si>
  <si>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</si>
  <si>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</si>
  <si>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</si>
  <si>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</si>
  <si>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</si>
  <si>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</si>
  <si>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</si>
  <si>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</si>
  <si>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</si>
  <si>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</si>
  <si>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</si>
  <si>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</si>
  <si>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</si>
  <si>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</si>
  <si>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</si>
  <si>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</si>
  <si>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</si>
  <si>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</si>
  <si>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</si>
  <si>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</si>
  <si>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</si>
  <si>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</si>
  <si>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</si>
  <si>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</si>
  <si>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</si>
  <si>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</si>
  <si>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</si>
  <si>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</si>
  <si>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</si>
  <si>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</si>
  <si>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</si>
  <si>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</si>
  <si>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</si>
  <si>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</si>
  <si>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</si>
  <si>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</si>
  <si>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</si>
  <si>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</si>
  <si>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</si>
  <si>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</si>
  <si>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</si>
  <si>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</si>
  <si>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</si>
  <si>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</si>
  <si>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</si>
  <si>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</si>
  <si>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</si>
  <si>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</si>
  <si>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</si>
  <si>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</si>
  <si>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</si>
  <si>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</si>
  <si>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</si>
  <si>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</si>
  <si>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</si>
  <si>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</si>
  <si>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</si>
  <si>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</si>
  <si>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</si>
  <si>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</si>
  <si>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</si>
  <si>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</si>
  <si>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</si>
  <si>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</si>
  <si>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</si>
  <si>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</si>
  <si>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</si>
  <si>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</si>
  <si>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</si>
  <si>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</si>
  <si>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</si>
  <si>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</si>
  <si>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</si>
  <si>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</si>
  <si>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</si>
  <si>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</si>
  <si>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</si>
  <si>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</si>
  <si>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</si>
  <si>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</si>
  <si>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</si>
  <si>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</si>
  <si>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</si>
  <si>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</si>
  <si>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</si>
  <si>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</si>
  <si>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</si>
  <si>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</si>
  <si>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</si>
  <si>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</si>
  <si>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</si>
  <si>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</si>
  <si>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</si>
  <si>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</si>
  <si>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</si>
  <si>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</si>
  <si>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</si>
  <si>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</si>
  <si>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</si>
  <si>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</si>
  <si>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</si>
  <si>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</si>
  <si>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</si>
  <si>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</si>
  <si>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</si>
  <si>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</si>
  <si>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</si>
  <si>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</si>
  <si>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</si>
  <si>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</si>
  <si>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</si>
  <si>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</si>
  <si>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</si>
  <si>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</si>
  <si>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</si>
  <si>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</si>
  <si>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</si>
  <si>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</si>
  <si>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</si>
  <si>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</si>
  <si>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</si>
  <si>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</si>
  <si>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</si>
  <si>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</si>
  <si>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</si>
  <si>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</si>
  <si>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</si>
  <si>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</si>
  <si>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</si>
  <si>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</si>
  <si>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</si>
  <si>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</si>
  <si>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</si>
  <si>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</si>
  <si>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</si>
  <si>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</si>
  <si>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</si>
  <si>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</si>
  <si>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</si>
  <si>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</si>
  <si>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</si>
  <si>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</si>
  <si>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</si>
  <si>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</si>
  <si>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</si>
  <si>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</si>
  <si>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</si>
  <si>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</si>
  <si>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</si>
  <si>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</si>
  <si>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</si>
  <si>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</si>
  <si>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</si>
  <si>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</si>
  <si>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</si>
  <si>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</si>
  <si>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</si>
  <si>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</si>
  <si>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</si>
  <si>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</si>
  <si>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</si>
  <si>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</si>
  <si>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</si>
  <si>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</si>
  <si>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</si>
  <si>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</si>
  <si>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</si>
  <si>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</si>
  <si>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</si>
  <si>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</si>
  <si>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</si>
  <si>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</si>
  <si>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</si>
  <si>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</si>
  <si>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</si>
  <si>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</si>
  <si>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</si>
  <si>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</si>
  <si>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</si>
  <si>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</si>
  <si>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</si>
  <si>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</si>
  <si>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</si>
  <si>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</si>
  <si>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</si>
  <si>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</si>
  <si>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</si>
  <si>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</si>
  <si>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</si>
  <si>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</si>
  <si>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</si>
  <si>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</si>
  <si>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</si>
  <si>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</si>
  <si>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</si>
  <si>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</si>
  <si>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</si>
  <si>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</si>
  <si>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</si>
  <si>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</si>
  <si>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</si>
  <si>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</si>
  <si>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</si>
  <si>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</si>
  <si>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</si>
  <si>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</si>
  <si>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</si>
  <si>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</si>
  <si>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</si>
  <si>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</si>
  <si>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</si>
  <si>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</si>
  <si>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</si>
  <si>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</si>
  <si>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</si>
  <si>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</si>
  <si>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</si>
  <si>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</si>
  <si>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</si>
  <si>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</si>
  <si>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</si>
  <si>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</si>
  <si>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</si>
  <si>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</si>
  <si>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</si>
  <si>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</si>
  <si>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</si>
  <si>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</si>
  <si>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</si>
  <si>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</si>
  <si>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</si>
  <si>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</si>
  <si>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</si>
  <si>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</si>
  <si>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</si>
  <si>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</si>
  <si>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</si>
  <si>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</si>
  <si>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</si>
  <si>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</si>
  <si>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</si>
  <si>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</si>
  <si>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</si>
  <si>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</si>
  <si>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</si>
  <si>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</si>
  <si>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</si>
  <si>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</si>
  <si>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</si>
  <si>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</si>
  <si>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</si>
  <si>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</si>
  <si>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</si>
  <si>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</si>
  <si>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</si>
  <si>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</si>
  <si>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</si>
  <si>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</si>
  <si>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</si>
  <si>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</si>
  <si>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</si>
  <si>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</si>
  <si>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</si>
  <si>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</si>
  <si>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</si>
  <si>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</si>
  <si>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</si>
  <si>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</si>
  <si>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</si>
  <si>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</si>
  <si>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</si>
  <si>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</si>
  <si>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</si>
  <si>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</si>
  <si>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</si>
  <si>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</si>
  <si>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</si>
  <si>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</si>
  <si>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</si>
  <si>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</si>
  <si>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</si>
  <si>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</si>
  <si>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</si>
  <si>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</si>
  <si>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</si>
  <si>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</si>
  <si>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</si>
  <si>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</si>
  <si>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</si>
  <si>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</si>
  <si>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</si>
  <si>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</si>
  <si>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</si>
  <si>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</si>
  <si>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</si>
  <si>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</si>
  <si>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</si>
  <si>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</si>
  <si>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</si>
  <si>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</si>
  <si>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</si>
  <si>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</si>
  <si>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</si>
  <si>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</si>
  <si>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</si>
  <si>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</si>
  <si>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</si>
  <si>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</si>
  <si>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</si>
  <si>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</si>
  <si>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</si>
  <si>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</si>
  <si>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</si>
  <si>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</si>
  <si>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</si>
  <si>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</si>
  <si>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</si>
  <si>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</si>
  <si>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</si>
  <si>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</si>
  <si>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</si>
  <si>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</si>
  <si>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</si>
  <si>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</si>
  <si>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</si>
  <si>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</si>
  <si>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</si>
  <si>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</si>
  <si>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</si>
  <si>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</si>
  <si>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</si>
  <si>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</si>
  <si>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</si>
  <si>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</si>
  <si>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</si>
  <si>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</si>
  <si>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</si>
  <si>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</si>
  <si>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</si>
  <si>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</si>
  <si>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</si>
  <si>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</si>
  <si>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</si>
  <si>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</si>
  <si>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</si>
  <si>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</si>
  <si>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</si>
  <si>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</si>
  <si>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</si>
  <si>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</si>
  <si>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</si>
  <si>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</si>
  <si>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</si>
  <si>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</si>
  <si>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</si>
  <si>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</si>
  <si>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</si>
  <si>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</si>
  <si>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</si>
  <si>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</si>
  <si>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</si>
  <si>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</si>
  <si>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</si>
  <si>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</si>
  <si>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</si>
  <si>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</si>
  <si>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</si>
  <si>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</si>
  <si>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</si>
  <si>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</si>
  <si>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</si>
  <si>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</si>
  <si>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</si>
  <si>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</si>
  <si>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</si>
  <si>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</si>
  <si>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</si>
  <si>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</si>
  <si>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</si>
  <si>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</si>
  <si>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</si>
  <si>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</si>
  <si>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</si>
  <si>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</si>
  <si>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</si>
  <si>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</si>
  <si>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</si>
  <si>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</si>
  <si>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</si>
  <si>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</si>
  <si>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</si>
  <si>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</si>
  <si>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</si>
  <si>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</si>
  <si>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</si>
  <si>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</si>
  <si>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</si>
  <si>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</si>
  <si>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</si>
  <si>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</si>
  <si>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</si>
  <si>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</si>
  <si>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</si>
  <si>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</si>
  <si>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</si>
  <si>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</si>
  <si>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</si>
  <si>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</si>
  <si>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</si>
  <si>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</si>
  <si>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</si>
  <si>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</si>
  <si>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</si>
  <si>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</si>
  <si>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</si>
  <si>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</si>
  <si>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</si>
  <si>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</si>
  <si>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</si>
  <si>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</si>
  <si>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</si>
  <si>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</si>
  <si>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</si>
  <si>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</si>
  <si>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</si>
  <si>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</si>
  <si>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</si>
  <si>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</si>
  <si>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</si>
  <si>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</si>
  <si>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</si>
  <si>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</si>
  <si>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</si>
  <si>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</si>
  <si>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</si>
  <si>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</si>
  <si>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</si>
  <si>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</si>
  <si>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</si>
  <si>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</si>
  <si>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</si>
  <si>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</si>
  <si>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</si>
  <si>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</si>
  <si>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</si>
  <si>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</si>
  <si>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</si>
  <si>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</si>
  <si>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</si>
  <si>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</si>
  <si>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</si>
  <si>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</si>
  <si>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</si>
  <si>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</si>
  <si>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</si>
  <si>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</si>
  <si>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</si>
  <si>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</si>
  <si>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</si>
  <si>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</si>
  <si>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</si>
  <si>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</si>
  <si>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</si>
  <si>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</si>
  <si>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</si>
  <si>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</si>
  <si>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</si>
  <si>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</si>
  <si>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</si>
  <si>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</si>
  <si>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</si>
  <si>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</si>
  <si>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</si>
  <si>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</si>
  <si>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</si>
  <si>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</si>
  <si>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</si>
  <si>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</si>
  <si>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</si>
  <si>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</si>
  <si>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</si>
  <si>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</si>
  <si>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</si>
  <si>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</si>
  <si>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</si>
  <si>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</si>
  <si>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</si>
  <si>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</si>
  <si>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</si>
  <si>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</si>
  <si>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</si>
  <si>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</si>
  <si>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</si>
  <si>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</si>
  <si>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</si>
  <si>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</si>
  <si>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</si>
  <si>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</si>
  <si>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</si>
  <si>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</si>
  <si>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</si>
  <si>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</si>
  <si>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</si>
  <si>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</si>
  <si>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</si>
  <si>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</si>
  <si>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</si>
  <si>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</si>
  <si>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</si>
  <si>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</si>
  <si>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</si>
  <si>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</si>
  <si>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</si>
  <si>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</si>
  <si>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</si>
  <si>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</si>
  <si>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</si>
  <si>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</si>
  <si>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</si>
  <si>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</si>
  <si>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</si>
  <si>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</si>
  <si>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</si>
  <si>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</si>
  <si>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</si>
  <si>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</si>
  <si>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</si>
  <si>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</si>
  <si>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</si>
  <si>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</si>
  <si>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</si>
  <si>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</si>
  <si>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</si>
  <si>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</si>
  <si>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</si>
  <si>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</si>
  <si>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</si>
  <si>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</si>
  <si>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</si>
  <si>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</si>
  <si>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</si>
  <si>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</si>
  <si>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</si>
  <si>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</si>
  <si>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</si>
  <si>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</si>
  <si>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</si>
  <si>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</si>
  <si>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</si>
  <si>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</si>
  <si>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</si>
  <si>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</si>
  <si>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</si>
  <si>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</si>
  <si>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</si>
  <si>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</si>
  <si>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</si>
  <si>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</si>
  <si>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</si>
  <si>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</si>
  <si>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</si>
  <si>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</si>
  <si>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</si>
  <si>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</si>
  <si>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</si>
  <si>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</si>
  <si>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</si>
  <si>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</si>
  <si>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</si>
  <si>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</si>
  <si>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</si>
  <si>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</si>
  <si>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</si>
  <si>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</si>
  <si>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</si>
  <si>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</si>
  <si>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</si>
  <si>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</si>
  <si>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</si>
  <si>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</si>
  <si>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</si>
  <si>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</si>
  <si>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</si>
  <si>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</si>
  <si>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</si>
  <si>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</si>
  <si>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</si>
  <si>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</si>
  <si>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</si>
  <si>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</si>
  <si>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</si>
  <si>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</si>
  <si>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</si>
  <si>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</si>
  <si>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</si>
  <si>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</si>
  <si>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</si>
  <si>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</si>
  <si>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</si>
  <si>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</si>
  <si>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</si>
  <si>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</si>
  <si>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</si>
  <si>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</si>
  <si>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</si>
  <si>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</si>
  <si>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</si>
  <si>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</si>
  <si>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</si>
  <si>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</si>
  <si>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</si>
  <si>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</si>
  <si>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</si>
  <si>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</si>
  <si>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</si>
  <si>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</si>
  <si>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</si>
  <si>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</si>
  <si>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</si>
  <si>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</si>
  <si>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</si>
  <si>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</si>
  <si>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</si>
  <si>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</si>
  <si>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</si>
  <si>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</si>
  <si>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</si>
  <si>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</si>
  <si>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</si>
  <si>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</si>
  <si>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</si>
  <si>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</si>
  <si>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</si>
  <si>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</si>
  <si>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</si>
  <si>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</si>
  <si>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</si>
  <si>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</si>
  <si>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</si>
  <si>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</si>
  <si>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</si>
  <si>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</si>
  <si>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</si>
  <si>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</si>
  <si>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</si>
  <si>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</si>
  <si>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</si>
  <si>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</si>
  <si>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</si>
  <si>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</si>
  <si>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</si>
  <si>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</si>
  <si>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</si>
  <si>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</si>
  <si>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</si>
  <si>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</si>
  <si>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</si>
  <si>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</si>
  <si>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</si>
  <si>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</si>
  <si>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</si>
  <si>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</si>
  <si>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</si>
  <si>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</si>
  <si>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</si>
  <si>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</si>
  <si>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</si>
  <si>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</si>
  <si>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</si>
  <si>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</si>
  <si>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</si>
  <si>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</si>
  <si>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</si>
  <si>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</si>
  <si>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</si>
  <si>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</si>
  <si>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</si>
  <si>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</si>
  <si>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</si>
  <si>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</si>
  <si>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</si>
  <si>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</si>
  <si>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</si>
  <si>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</si>
  <si>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</si>
  <si>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</si>
  <si>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</si>
  <si>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</si>
  <si>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</si>
  <si>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</si>
  <si>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</si>
  <si>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</si>
  <si>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</si>
  <si>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</si>
  <si>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</si>
  <si>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</si>
  <si>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</si>
  <si>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</si>
  <si>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</si>
  <si>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</si>
  <si>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</si>
  <si>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</si>
  <si>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</si>
  <si>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</si>
  <si>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</si>
  <si>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</si>
  <si>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</si>
  <si>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</si>
  <si>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</si>
  <si>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</si>
  <si>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</si>
  <si>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</si>
  <si>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</si>
  <si>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</si>
  <si>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</si>
  <si>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</si>
  <si>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</si>
  <si>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</si>
  <si>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</si>
  <si>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</si>
  <si>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</si>
  <si>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</si>
  <si>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</si>
  <si>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</si>
  <si>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</si>
  <si>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</si>
  <si>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</si>
  <si>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</si>
  <si>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</si>
  <si>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</si>
  <si>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</si>
  <si>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</si>
  <si>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</si>
  <si>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</si>
  <si>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</si>
  <si>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</si>
  <si>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</si>
  <si>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</si>
  <si>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</si>
  <si>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</si>
  <si>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</si>
  <si>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</si>
  <si>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</si>
  <si>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</si>
  <si>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</si>
  <si>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</si>
  <si>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</si>
  <si>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</si>
  <si>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</si>
  <si>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</si>
  <si>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</si>
  <si>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</si>
  <si>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</si>
  <si>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</si>
  <si>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</si>
  <si>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</si>
  <si>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</si>
  <si>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</si>
  <si>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</si>
  <si>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</si>
  <si>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</si>
  <si>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</si>
  <si>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</si>
  <si>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</si>
  <si>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</si>
  <si>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</si>
  <si>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</si>
  <si>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</si>
  <si>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</si>
  <si>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</si>
  <si>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</si>
  <si>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</si>
  <si>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</si>
  <si>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</si>
  <si>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</si>
  <si>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</si>
  <si>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</si>
  <si>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</si>
  <si>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</si>
  <si>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</si>
  <si>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</si>
  <si>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</si>
  <si>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</si>
  <si>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</si>
  <si>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</si>
  <si>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</si>
  <si>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</si>
  <si>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</si>
  <si>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</si>
  <si>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</si>
  <si>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</si>
  <si>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</si>
  <si>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</si>
  <si>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</si>
  <si>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</si>
  <si>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</si>
  <si>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</si>
  <si>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</si>
  <si>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</si>
  <si>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</si>
  <si>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</si>
  <si>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</si>
  <si>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</si>
  <si>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</si>
  <si>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</si>
  <si>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</si>
  <si>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</si>
  <si>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</si>
  <si>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</si>
  <si>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</si>
  <si>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</si>
  <si>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</si>
  <si>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</si>
  <si>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</si>
  <si>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</si>
  <si>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</si>
  <si>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</si>
  <si>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</si>
  <si>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</si>
  <si>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</si>
  <si>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</si>
  <si>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</si>
  <si>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</si>
  <si>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</si>
  <si>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</si>
  <si>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</si>
  <si>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</si>
  <si>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</si>
  <si>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</si>
  <si>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</si>
  <si>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</si>
  <si>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</si>
  <si>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</si>
  <si>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</si>
  <si>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</si>
  <si>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</si>
  <si>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</si>
  <si>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</si>
  <si>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</si>
  <si>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</si>
  <si>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</si>
  <si>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</si>
  <si>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</si>
  <si>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</si>
  <si>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</si>
  <si>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</si>
  <si>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</si>
  <si>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</si>
  <si>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</si>
  <si>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</si>
  <si>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</si>
  <si>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</si>
  <si>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</si>
  <si>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</si>
  <si>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</si>
  <si>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</si>
  <si>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</si>
  <si>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</si>
  <si>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</si>
  <si>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</si>
  <si>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</si>
  <si>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</si>
  <si>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</si>
  <si>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</si>
  <si>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</si>
  <si>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</si>
  <si>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</si>
  <si>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</si>
  <si>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</si>
  <si>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</si>
  <si>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</si>
  <si>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</si>
  <si>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</si>
  <si>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</si>
  <si>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</si>
  <si>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</si>
  <si>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</si>
  <si>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</si>
  <si>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</si>
  <si>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</si>
  <si>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</si>
  <si>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</si>
  <si>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</si>
  <si>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</si>
  <si>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</si>
  <si>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</si>
  <si>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</si>
  <si>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</si>
  <si>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</si>
  <si>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</si>
  <si>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</si>
  <si>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</si>
  <si>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</si>
  <si>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</si>
  <si>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</si>
  <si>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</si>
  <si>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</si>
  <si>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</si>
  <si>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</si>
  <si>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</si>
  <si>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</si>
  <si>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</si>
  <si>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</si>
  <si>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</si>
  <si>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</si>
  <si>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</si>
  <si>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</si>
  <si>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</si>
  <si>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</si>
  <si>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</si>
  <si>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</si>
  <si>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</si>
  <si>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</si>
  <si>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</si>
  <si>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</si>
  <si>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</si>
  <si>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</si>
  <si>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</si>
  <si>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</si>
  <si>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</si>
  <si>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</si>
  <si>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</si>
  <si>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</si>
  <si>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</si>
  <si>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</si>
  <si>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</si>
  <si>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</si>
  <si>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</si>
  <si>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</si>
  <si>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</si>
  <si>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</si>
  <si>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</si>
  <si>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</si>
  <si>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</si>
  <si>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</si>
  <si>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</si>
  <si>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</si>
  <si>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</si>
  <si>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</si>
  <si>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</si>
  <si>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</si>
  <si>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</si>
  <si>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</si>
  <si>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</si>
  <si>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</si>
  <si>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</si>
  <si>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</si>
  <si>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</si>
  <si>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</si>
  <si>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</si>
  <si>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</si>
  <si>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</si>
  <si>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</si>
  <si>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</si>
  <si>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</si>
  <si>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</si>
  <si>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</si>
  <si>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</si>
  <si>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</si>
  <si>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</si>
  <si>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</si>
  <si>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</si>
  <si>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</si>
  <si>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</si>
  <si>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</si>
  <si>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</si>
  <si>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</si>
  <si>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</si>
  <si>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</si>
  <si>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</si>
  <si>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</si>
  <si>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</si>
  <si>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</si>
  <si>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</si>
  <si>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</si>
  <si>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</si>
  <si>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</si>
  <si>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</si>
  <si>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</si>
  <si>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</si>
  <si>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</si>
  <si>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</si>
  <si>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</si>
  <si>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</si>
  <si>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</si>
  <si>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</si>
  <si>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</si>
  <si>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</si>
  <si>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</si>
  <si>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</si>
  <si>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</si>
  <si>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</si>
  <si>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</si>
  <si>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</si>
  <si>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</si>
  <si>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</si>
  <si>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</si>
  <si>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</si>
  <si>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</si>
  <si>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</si>
  <si>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</si>
  <si>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</si>
  <si>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</si>
  <si>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</si>
  <si>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</si>
  <si>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</si>
  <si>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</si>
  <si>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</si>
  <si>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</si>
  <si>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</si>
  <si>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</si>
  <si>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</si>
  <si>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</si>
  <si>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</si>
  <si>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</si>
  <si>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</si>
  <si>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</si>
  <si>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</si>
  <si>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</si>
  <si>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</si>
  <si>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</si>
  <si>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</si>
  <si>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</si>
  <si>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</si>
  <si>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</si>
  <si>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</si>
  <si>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</si>
  <si>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</si>
  <si>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</si>
  <si>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</si>
  <si>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</si>
  <si>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</si>
  <si>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</si>
  <si>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</si>
  <si>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</si>
  <si>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</si>
  <si>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</si>
  <si>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</si>
  <si>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</si>
  <si>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</si>
  <si>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</si>
  <si>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</si>
  <si>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</si>
  <si>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</si>
  <si>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</si>
  <si>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</si>
  <si>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</si>
  <si>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</si>
  <si>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</si>
  <si>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</si>
  <si>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</si>
  <si>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</si>
  <si>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</si>
  <si>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</si>
  <si>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</si>
  <si>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</si>
  <si>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</si>
  <si>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</si>
  <si>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</si>
  <si>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</si>
  <si>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</si>
  <si>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</si>
  <si>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</si>
  <si>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</si>
  <si>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</si>
  <si>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</si>
  <si>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</si>
  <si>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</si>
  <si>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</si>
  <si>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</si>
  <si>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</si>
  <si>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</si>
  <si>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</si>
  <si>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</si>
  <si>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</si>
  <si>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</si>
  <si>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</si>
  <si>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</si>
  <si>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</si>
  <si>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</si>
  <si>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</si>
  <si>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</si>
  <si>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</si>
  <si>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</si>
  <si>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</si>
  <si>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</si>
  <si>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</si>
  <si>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</si>
  <si>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</si>
  <si>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</si>
  <si>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</si>
  <si>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</si>
  <si>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</si>
  <si>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</si>
  <si>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</si>
  <si>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</si>
  <si>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</si>
  <si>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</si>
  <si>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</si>
  <si>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</si>
  <si>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</si>
  <si>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</si>
  <si>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</si>
  <si>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</si>
  <si>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</si>
  <si>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</si>
  <si>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</si>
  <si>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</si>
  <si>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</si>
  <si>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</si>
  <si>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</si>
  <si>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</si>
  <si>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</si>
  <si>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</si>
  <si>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</si>
  <si>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</si>
  <si>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</si>
  <si>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</si>
  <si>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</si>
  <si>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</si>
  <si>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</si>
  <si>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</si>
  <si>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</si>
  <si>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</si>
  <si>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</si>
  <si>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</si>
  <si>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</si>
  <si>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</si>
  <si>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</si>
  <si>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</si>
  <si>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</si>
  <si>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</si>
  <si>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</si>
  <si>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</si>
  <si>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</si>
  <si>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</si>
  <si>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</si>
  <si>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</si>
  <si>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</si>
  <si>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</si>
  <si>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</si>
  <si>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</si>
  <si>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</si>
  <si>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</si>
  <si>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</si>
  <si>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</si>
  <si>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</si>
  <si>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</si>
  <si>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</si>
  <si>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</si>
  <si>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</si>
  <si>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</si>
  <si>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</si>
  <si>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</si>
  <si>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</si>
  <si>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</si>
  <si>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</si>
  <si>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</si>
  <si>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</si>
  <si>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</si>
  <si>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</si>
  <si>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</si>
  <si>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</si>
  <si>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</si>
  <si>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</si>
  <si>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</si>
  <si>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</si>
  <si>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</si>
  <si>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</si>
  <si>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</si>
  <si>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</si>
  <si>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</si>
  <si>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</si>
  <si>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</si>
  <si>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</si>
  <si>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</si>
  <si>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</si>
  <si>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</si>
  <si>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</si>
  <si>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</si>
  <si>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</si>
  <si>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</si>
  <si>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</si>
  <si>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</si>
  <si>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</si>
  <si>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</si>
  <si>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</si>
  <si>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</si>
  <si>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</si>
  <si>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</si>
  <si>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</si>
  <si>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</si>
  <si>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</si>
  <si>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</si>
  <si>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</si>
  <si>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</si>
  <si>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</si>
  <si>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</si>
  <si>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</si>
  <si>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</si>
  <si>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</si>
  <si>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</si>
  <si>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</si>
  <si>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</si>
  <si>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</si>
  <si>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</si>
  <si>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</si>
  <si>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</si>
  <si>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</si>
  <si>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</si>
  <si>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</si>
  <si>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</si>
  <si>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</si>
  <si>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</si>
  <si>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</si>
  <si>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</si>
  <si>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</si>
  <si>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</si>
  <si>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</si>
  <si>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</si>
  <si>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</si>
  <si>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</si>
  <si>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</si>
  <si>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</si>
  <si>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</si>
  <si>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</si>
  <si>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</si>
  <si>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</si>
  <si>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</si>
  <si>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</si>
  <si>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</si>
  <si>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</si>
  <si>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</si>
  <si>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</si>
  <si>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</si>
  <si>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</si>
  <si>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</si>
  <si>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</si>
  <si>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</si>
  <si>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</si>
  <si>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</si>
  <si>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</si>
  <si>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</si>
  <si>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</si>
  <si>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</si>
  <si>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</si>
  <si>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</si>
  <si>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</si>
  <si>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</si>
  <si>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</si>
  <si>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</si>
  <si>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</si>
  <si>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</si>
  <si>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</si>
  <si>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</si>
  <si>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</si>
  <si>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</si>
  <si>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</si>
  <si>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</si>
  <si>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</si>
  <si>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</si>
  <si>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</si>
  <si>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</si>
  <si>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</si>
  <si>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</si>
  <si>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</si>
  <si>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</si>
  <si>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</si>
  <si>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</si>
  <si>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</si>
  <si>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</si>
  <si>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</si>
  <si>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</si>
  <si>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</si>
  <si>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</si>
  <si>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</si>
  <si>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</si>
  <si>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</si>
  <si>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</si>
  <si>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</si>
  <si>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</si>
  <si>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</si>
  <si>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</si>
  <si>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</si>
  <si>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</si>
  <si>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</si>
  <si>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</si>
  <si>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</si>
  <si>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</si>
  <si>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</si>
  <si>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</si>
  <si>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</si>
  <si>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</si>
  <si>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</si>
  <si>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</si>
  <si>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</si>
  <si>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</si>
  <si>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</si>
  <si>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</si>
  <si>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</si>
  <si>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</si>
  <si>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</si>
  <si>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</si>
  <si>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</si>
  <si>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</si>
  <si>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</si>
  <si>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</si>
  <si>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</si>
  <si>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</si>
  <si>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</si>
  <si>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</si>
  <si>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</si>
  <si>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</si>
  <si>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</si>
  <si>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</si>
  <si>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</si>
  <si>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</si>
  <si>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</si>
  <si>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</si>
  <si>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</si>
  <si>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</si>
  <si>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</si>
  <si>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</si>
  <si>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</si>
  <si>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</si>
  <si>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</si>
  <si>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</si>
  <si>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</si>
  <si>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</si>
  <si>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</si>
  <si>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</si>
  <si>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</si>
  <si>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</si>
  <si>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</si>
  <si>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</si>
  <si>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</si>
  <si>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</si>
  <si>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</si>
  <si>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</si>
  <si>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</si>
  <si>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</si>
  <si>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</si>
  <si>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</si>
  <si>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</si>
  <si>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</si>
  <si>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</si>
  <si>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</si>
  <si>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</si>
  <si>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</si>
  <si>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</si>
  <si>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</si>
  <si>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</si>
  <si>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</si>
  <si>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</si>
  <si>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</si>
  <si>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</si>
  <si>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</si>
  <si>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</si>
  <si>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</si>
  <si>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</si>
  <si>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</si>
  <si>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</si>
  <si>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</si>
  <si>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</si>
  <si>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</si>
  <si>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</si>
  <si>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</si>
  <si>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</si>
  <si>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</si>
  <si>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</si>
  <si>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</si>
  <si>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</si>
  <si>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</si>
  <si>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</si>
  <si>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</si>
  <si>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</si>
  <si>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</si>
  <si>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</si>
  <si>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</si>
  <si>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</si>
  <si>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</si>
  <si>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</si>
  <si>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</si>
  <si>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</si>
  <si>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</si>
  <si>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</si>
  <si>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</si>
  <si>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</si>
  <si>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</si>
  <si>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</si>
  <si>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</si>
  <si>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</si>
  <si>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</si>
  <si>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</si>
  <si>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</si>
  <si>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</si>
  <si>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</si>
  <si>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</si>
  <si>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</si>
  <si>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</si>
  <si>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</si>
  <si>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</si>
  <si>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</si>
  <si>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</si>
  <si>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</si>
  <si>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</si>
  <si>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</si>
  <si>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</si>
  <si>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</si>
  <si>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</si>
  <si>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</si>
  <si>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</si>
  <si>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</si>
  <si>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</si>
  <si>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</si>
  <si>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</si>
  <si>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</si>
  <si>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</si>
  <si>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</si>
  <si>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</si>
  <si>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</si>
  <si>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</si>
  <si>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</si>
  <si>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</si>
  <si>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</si>
  <si>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</si>
  <si>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</si>
  <si>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</si>
  <si>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</si>
  <si>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</si>
  <si>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</si>
  <si>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</si>
  <si>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</si>
  <si>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</si>
  <si>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</si>
  <si>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</si>
  <si>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</si>
  <si>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</si>
  <si>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</si>
  <si>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</si>
  <si>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</si>
  <si>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</si>
  <si>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</si>
  <si>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</si>
  <si>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</si>
  <si>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</si>
  <si>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</si>
  <si>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</si>
  <si>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</si>
  <si>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</si>
  <si>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</si>
  <si>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</si>
  <si>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</si>
  <si>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</si>
  <si>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</si>
  <si>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</si>
  <si>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</si>
  <si>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</si>
  <si>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</si>
  <si>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</si>
  <si>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</si>
  <si>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</si>
  <si>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</si>
  <si>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</si>
  <si>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</si>
  <si>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</si>
  <si>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</si>
  <si>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</si>
  <si>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</si>
  <si>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</si>
  <si>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</si>
  <si>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</si>
  <si>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</si>
  <si>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</si>
  <si>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</si>
  <si>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</si>
  <si>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</si>
  <si>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</si>
  <si>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</si>
  <si>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</si>
  <si>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</si>
  <si>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</si>
  <si>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</si>
  <si>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</si>
  <si>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</si>
  <si>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</si>
  <si>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</si>
  <si>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</si>
  <si>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</si>
  <si>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</si>
  <si>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</si>
  <si>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</si>
  <si>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</si>
  <si>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</si>
  <si>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</si>
  <si>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</si>
  <si>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</si>
  <si>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</si>
  <si>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</si>
  <si>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</si>
  <si>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</si>
  <si>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</si>
  <si>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</si>
  <si>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</si>
  <si>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</si>
  <si>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</si>
  <si>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</si>
  <si>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</si>
  <si>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</si>
  <si>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</si>
  <si>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</si>
  <si>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</si>
  <si>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</si>
  <si>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</si>
  <si>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</si>
  <si>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</si>
  <si>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</si>
  <si>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</si>
  <si>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</si>
  <si>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</si>
  <si>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</si>
  <si>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</si>
  <si>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</si>
  <si>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</si>
  <si>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</si>
  <si>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</si>
  <si>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</si>
  <si>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</si>
  <si>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</si>
  <si>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</si>
  <si>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</si>
  <si>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</si>
  <si>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</si>
  <si>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</si>
  <si>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</si>
  <si>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</si>
  <si>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</si>
  <si>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</si>
  <si>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</si>
  <si>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</si>
  <si>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</si>
  <si>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</si>
  <si>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</si>
  <si>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</si>
  <si>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</si>
  <si>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</si>
  <si>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</si>
  <si>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</si>
  <si>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</si>
  <si>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</si>
  <si>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</si>
  <si>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</si>
  <si>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</si>
  <si>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</si>
  <si>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</si>
  <si>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</si>
  <si>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</si>
  <si>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</si>
  <si>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</si>
  <si>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</si>
  <si>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</si>
  <si>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</si>
  <si>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</si>
  <si>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</si>
  <si>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</si>
  <si>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</si>
  <si>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</si>
  <si>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</si>
  <si>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</si>
  <si>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</si>
  <si>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</si>
  <si>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</si>
  <si>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</si>
  <si>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</si>
  <si>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</si>
  <si>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</si>
  <si>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</si>
  <si>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</si>
  <si>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</si>
  <si>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</si>
  <si>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</si>
  <si>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</si>
  <si>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</si>
  <si>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</si>
  <si>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</si>
  <si>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</si>
  <si>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</si>
  <si>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</si>
  <si>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</si>
  <si>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</si>
  <si>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</si>
  <si>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</si>
  <si>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</si>
  <si>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</si>
  <si>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</si>
  <si>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</si>
  <si>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</si>
  <si>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</si>
  <si>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</si>
  <si>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</si>
  <si>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</si>
  <si>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</si>
  <si>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</si>
  <si>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</si>
  <si>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</si>
  <si>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</si>
  <si>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</si>
  <si>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</si>
  <si>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</si>
  <si>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</si>
  <si>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</si>
  <si>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</si>
  <si>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</si>
  <si>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</si>
  <si>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</si>
  <si>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</si>
  <si>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</si>
  <si>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</si>
  <si>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</si>
  <si>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</si>
  <si>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</si>
  <si>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</si>
  <si>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</si>
  <si>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</si>
  <si>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</si>
  <si>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</si>
  <si>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</si>
  <si>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</si>
  <si>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</si>
  <si>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</si>
  <si>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</si>
  <si>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</si>
  <si>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</si>
  <si>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</si>
  <si>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</si>
  <si>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</si>
  <si>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</si>
  <si>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</si>
  <si>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</si>
  <si>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</si>
  <si>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</si>
  <si>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</si>
  <si>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</si>
  <si>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</si>
  <si>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</si>
  <si>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</si>
  <si>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</si>
  <si>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</si>
  <si>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</si>
  <si>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</si>
  <si>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</si>
  <si>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</si>
  <si>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</si>
  <si>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</si>
  <si>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</si>
  <si>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</si>
  <si>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</si>
  <si>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</si>
  <si>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</si>
  <si>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</si>
  <si>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</si>
  <si>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</si>
  <si>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</si>
  <si>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</si>
  <si>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</si>
  <si>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</si>
  <si>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</si>
  <si>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</si>
  <si>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</si>
  <si>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</si>
  <si>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</si>
  <si>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</si>
  <si>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</si>
  <si>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</si>
  <si>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</si>
  <si>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</si>
  <si>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</si>
  <si>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</si>
  <si>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</si>
  <si>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</si>
  <si>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</si>
  <si>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</si>
  <si>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</si>
  <si>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</si>
  <si>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</si>
  <si>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</si>
  <si>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</si>
  <si>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</si>
  <si>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</si>
  <si>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</si>
  <si>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</si>
  <si>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</si>
  <si>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</si>
  <si>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</si>
  <si>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</si>
  <si>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</si>
  <si>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</si>
  <si>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</si>
  <si>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</si>
  <si>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</si>
  <si>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</si>
  <si>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</si>
  <si>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</si>
  <si>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</si>
  <si>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</si>
  <si>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</si>
  <si>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</si>
  <si>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</si>
  <si>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</si>
  <si>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</si>
  <si>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</si>
  <si>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</si>
  <si>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</si>
  <si>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</si>
  <si>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</si>
  <si>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</si>
  <si>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</si>
  <si>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</si>
  <si>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</si>
  <si>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</si>
  <si>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</si>
  <si>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</si>
  <si>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</si>
  <si>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</si>
  <si>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</si>
  <si>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</si>
  <si>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</si>
  <si>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</si>
  <si>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</si>
  <si>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</si>
  <si>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</si>
  <si>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</si>
  <si>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</si>
  <si>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</si>
  <si>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</si>
  <si>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</si>
  <si>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</si>
  <si>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</si>
  <si>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</si>
  <si>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</si>
  <si>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</si>
  <si>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</si>
  <si>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</si>
  <si>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</si>
  <si>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</si>
  <si>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</si>
  <si>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</si>
  <si>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</si>
  <si>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</si>
  <si>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</si>
  <si>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</si>
  <si>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</si>
  <si>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</si>
  <si>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</si>
  <si>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</si>
  <si>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</si>
  <si>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</si>
  <si>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</si>
  <si>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</si>
  <si>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</si>
  <si>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</si>
  <si>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</si>
  <si>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</si>
  <si>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</si>
  <si>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</si>
  <si>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</si>
  <si>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</si>
  <si>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</si>
  <si>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</si>
  <si>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</si>
  <si>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</si>
  <si>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</si>
  <si>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</si>
  <si>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</si>
  <si>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</si>
  <si>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</si>
  <si>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</si>
  <si>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</si>
  <si>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</si>
  <si>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</si>
  <si>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</si>
  <si>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</si>
  <si>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</si>
  <si>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</si>
  <si>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</si>
  <si>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</si>
  <si>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</si>
  <si>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</si>
  <si>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</si>
  <si>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</si>
  <si>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</si>
  <si>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</si>
  <si>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</si>
  <si>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</si>
  <si>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</si>
  <si>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</si>
  <si>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</si>
  <si>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</si>
  <si>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</si>
  <si>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</si>
  <si>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</si>
  <si>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</si>
  <si>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</si>
  <si>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</si>
  <si>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</si>
  <si>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</si>
  <si>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</si>
  <si>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</si>
  <si>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</si>
  <si>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</si>
  <si>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</si>
  <si>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</si>
  <si>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</si>
  <si>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</si>
  <si>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</si>
  <si>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</si>
  <si>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</si>
  <si>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</si>
  <si>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</si>
  <si>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</si>
  <si>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</si>
  <si>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</si>
  <si>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</si>
  <si>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</si>
  <si>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</si>
  <si>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</si>
  <si>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</si>
  <si>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</si>
  <si>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</si>
  <si>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</si>
  <si>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</si>
  <si>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</si>
  <si>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</si>
  <si>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</si>
  <si>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</si>
  <si>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</si>
  <si>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</si>
  <si>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</si>
  <si>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</si>
  <si>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</si>
  <si>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</si>
  <si>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</si>
  <si>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</si>
  <si>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</si>
  <si>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</si>
  <si>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</si>
  <si>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</si>
  <si>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</si>
  <si>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</si>
  <si>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</si>
  <si>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</si>
  <si>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</si>
  <si>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</si>
  <si>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</si>
  <si>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</si>
  <si>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</si>
  <si>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</si>
  <si>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</si>
  <si>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</si>
  <si>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</si>
  <si>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</si>
  <si>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</si>
  <si>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</si>
  <si>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</si>
  <si>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</si>
  <si>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</si>
  <si>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</si>
  <si>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</si>
  <si>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</si>
  <si>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</si>
  <si>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</si>
  <si>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</si>
  <si>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</si>
  <si>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</si>
  <si>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</si>
  <si>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</si>
  <si>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</si>
  <si>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</si>
  <si>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</si>
  <si>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</si>
  <si>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</si>
  <si>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</si>
  <si>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</si>
  <si>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</si>
  <si>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</si>
  <si>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</si>
  <si>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</si>
  <si>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</si>
  <si>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</si>
  <si>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</si>
  <si>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</si>
  <si>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</si>
  <si>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</si>
  <si>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</si>
  <si>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</si>
  <si>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</si>
  <si>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</si>
  <si>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</si>
  <si>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</si>
  <si>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</si>
  <si>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</si>
  <si>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</si>
  <si>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</si>
  <si>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</si>
  <si>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</si>
  <si>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</si>
  <si>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</si>
  <si>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</si>
  <si>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</si>
  <si>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</si>
  <si>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</si>
  <si>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</si>
  <si>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</si>
  <si>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</si>
  <si>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</si>
  <si>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</si>
  <si>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</si>
  <si>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</si>
  <si>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</si>
  <si>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</si>
  <si>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</si>
  <si>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</si>
  <si>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</si>
  <si>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</si>
  <si>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</si>
  <si>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</si>
  <si>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</si>
  <si>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</si>
  <si>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</si>
  <si>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</si>
  <si>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</si>
  <si>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</si>
  <si>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</si>
  <si>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</si>
  <si>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</si>
  <si>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</si>
  <si>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</si>
  <si>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</si>
  <si>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</si>
  <si>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</si>
  <si>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</si>
  <si>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</si>
  <si>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</si>
  <si>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</si>
  <si>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</si>
  <si>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</si>
  <si>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</si>
  <si>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</si>
  <si>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</si>
  <si>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</si>
  <si>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</si>
  <si>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</si>
  <si>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</si>
  <si>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</si>
  <si>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</si>
  <si>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</si>
  <si>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</si>
  <si>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</si>
  <si>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</si>
  <si>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</si>
  <si>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</si>
  <si>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</si>
  <si>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</si>
  <si>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</si>
  <si>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</si>
  <si>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</si>
  <si>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</si>
  <si>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</si>
  <si>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</si>
  <si>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</si>
  <si>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</si>
  <si>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</si>
  <si>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</si>
  <si>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</si>
  <si>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</si>
  <si>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</si>
  <si>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</si>
  <si>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</si>
  <si>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</si>
  <si>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</si>
  <si>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</si>
  <si>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</si>
  <si>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</si>
  <si>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</si>
  <si>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</si>
  <si>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</si>
  <si>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</si>
  <si>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</si>
  <si>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</si>
  <si>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</si>
  <si>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</si>
  <si>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</si>
  <si>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</si>
  <si>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</si>
  <si>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</si>
  <si>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</si>
  <si>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</si>
  <si>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</si>
  <si>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</si>
  <si>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</si>
  <si>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</si>
  <si>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</si>
  <si>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</si>
  <si>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</si>
  <si>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</si>
  <si>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</si>
  <si>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</si>
  <si>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</si>
  <si>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</si>
  <si>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</si>
  <si>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</si>
  <si>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</si>
  <si>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</si>
  <si>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</si>
  <si>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</si>
  <si>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</si>
  <si>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</si>
  <si>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</si>
  <si>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</si>
  <si>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</si>
  <si>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</si>
  <si>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</si>
  <si>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</si>
  <si>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</si>
  <si>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</si>
  <si>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</si>
  <si>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</si>
  <si>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</si>
  <si>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</si>
  <si>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</si>
  <si>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</si>
  <si>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</si>
  <si>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</si>
  <si>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</si>
  <si>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</si>
  <si>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</si>
  <si>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</si>
  <si>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</si>
  <si>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</si>
  <si>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</si>
  <si>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</si>
  <si>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</si>
  <si>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</si>
  <si>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</si>
  <si>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</si>
  <si>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</si>
  <si>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</si>
  <si>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</si>
  <si>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</si>
  <si>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</si>
  <si>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</si>
  <si>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</si>
  <si>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</si>
  <si>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</si>
  <si>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</si>
  <si>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</si>
  <si>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</si>
  <si>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</si>
  <si>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</si>
  <si>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</si>
  <si>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</si>
  <si>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</si>
  <si>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</si>
  <si>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</si>
  <si>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</si>
  <si>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</si>
  <si>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</si>
  <si>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</si>
  <si>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</si>
  <si>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</si>
  <si>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</si>
  <si>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</si>
  <si>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</si>
  <si>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</si>
  <si>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</si>
  <si>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</si>
  <si>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</si>
  <si>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</si>
  <si>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</si>
  <si>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</si>
  <si>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</si>
  <si>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</si>
  <si>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</si>
  <si>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</si>
  <si>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</si>
  <si>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</si>
  <si>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</si>
  <si>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</si>
  <si>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</si>
  <si>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</si>
  <si>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</si>
  <si>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</si>
  <si>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</si>
  <si>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</si>
  <si>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</si>
  <si>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</si>
  <si>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</si>
  <si>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</si>
  <si>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</si>
  <si>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</si>
  <si>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</si>
  <si>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</si>
  <si>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</si>
  <si>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</si>
  <si>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</si>
  <si>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</si>
  <si>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</si>
  <si>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</si>
  <si>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</si>
  <si>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</si>
  <si>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</si>
  <si>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</si>
  <si>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</si>
  <si>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</si>
  <si>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</si>
  <si>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</si>
  <si>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</si>
  <si>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</si>
  <si>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</si>
  <si>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</si>
  <si>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</si>
  <si>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</si>
  <si>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</si>
  <si>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</si>
  <si>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</si>
  <si>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</si>
  <si>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</si>
  <si>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</si>
  <si>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</si>
  <si>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</si>
  <si>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</si>
  <si>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</si>
  <si>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</si>
  <si>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</si>
  <si>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</si>
  <si>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</si>
  <si>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</si>
  <si>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</si>
  <si>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</si>
  <si>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</si>
  <si>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</si>
  <si>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</si>
  <si>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</si>
  <si>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</si>
  <si>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</si>
  <si>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</si>
  <si>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</si>
  <si>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</si>
  <si>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</si>
  <si>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</si>
  <si>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</si>
  <si>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</si>
  <si>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</si>
  <si>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</si>
  <si>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</si>
  <si>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</si>
  <si>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</si>
  <si>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</si>
  <si>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</si>
  <si>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</si>
  <si>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</si>
  <si>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</si>
  <si>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</si>
  <si>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</si>
  <si>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</si>
  <si>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</si>
  <si>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</si>
  <si>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</si>
  <si>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</si>
  <si>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</si>
  <si>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</si>
  <si>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</si>
  <si>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</si>
  <si>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</si>
  <si>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</si>
  <si>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</si>
  <si>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</si>
  <si>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</si>
  <si>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</si>
  <si>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</si>
  <si>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</si>
  <si>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</si>
  <si>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</si>
  <si>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</si>
  <si>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</si>
  <si>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</si>
  <si>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</si>
  <si>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</si>
  <si>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</si>
  <si>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</si>
  <si>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</si>
  <si>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</si>
  <si>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</si>
  <si>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</si>
  <si>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</si>
  <si>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</si>
  <si>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</si>
  <si>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</si>
  <si>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</si>
  <si>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</si>
  <si>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</si>
  <si>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</si>
  <si>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</si>
  <si>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</si>
  <si>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</si>
  <si>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</si>
  <si>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</si>
  <si>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</si>
  <si>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</si>
  <si>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</si>
  <si>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</si>
  <si>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</si>
  <si>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</si>
  <si>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</si>
  <si>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</si>
  <si>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</si>
  <si>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</si>
  <si>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</si>
  <si>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</si>
  <si>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</si>
  <si>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</si>
  <si>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</si>
  <si>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</si>
  <si>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</si>
  <si>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</si>
  <si>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</si>
  <si>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</si>
  <si>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</si>
  <si>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</si>
  <si>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</si>
  <si>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</si>
  <si>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</si>
  <si>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</si>
  <si>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</si>
  <si>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</si>
  <si>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</si>
  <si>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</si>
  <si>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</si>
  <si>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</si>
  <si>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</si>
  <si>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</si>
  <si>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</si>
  <si>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</si>
  <si>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</si>
  <si>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</si>
  <si>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</si>
  <si>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</si>
  <si>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</si>
  <si>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</si>
  <si>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</si>
  <si>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</si>
  <si>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</si>
  <si>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</si>
  <si>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</si>
  <si>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</si>
  <si>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</si>
  <si>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</si>
  <si>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</si>
  <si>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</si>
  <si>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</si>
  <si>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</si>
  <si>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</si>
  <si>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</si>
  <si>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</si>
  <si>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</si>
  <si>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</si>
  <si>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</si>
  <si>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</si>
  <si>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</si>
  <si>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</si>
  <si>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</si>
  <si>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</si>
  <si>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</si>
  <si>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</si>
  <si>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</si>
  <si>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</si>
  <si>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</si>
  <si>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</si>
  <si>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</si>
  <si>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</si>
  <si>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</si>
  <si>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</si>
  <si>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</si>
  <si>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</si>
  <si>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</si>
  <si>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</si>
  <si>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</si>
  <si>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</si>
  <si>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</si>
  <si>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</si>
  <si>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</si>
  <si>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</si>
  <si>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</si>
  <si>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</si>
  <si>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</si>
  <si>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</si>
  <si>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</si>
  <si>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</si>
  <si>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</si>
  <si>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</si>
  <si>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</si>
  <si>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</si>
  <si>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</si>
  <si>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</si>
  <si>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</si>
  <si>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</si>
  <si>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</si>
  <si>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</si>
  <si>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</si>
  <si>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</si>
  <si>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</si>
  <si>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</si>
  <si>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</si>
  <si>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</si>
  <si>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</si>
  <si>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</si>
  <si>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</si>
  <si>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</si>
  <si>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</si>
  <si>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</si>
  <si>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</si>
  <si>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</si>
  <si>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</si>
  <si>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</si>
  <si>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</si>
  <si>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</si>
  <si>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</si>
  <si>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</si>
  <si>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</si>
  <si>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</si>
  <si>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</si>
  <si>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</si>
  <si>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</si>
  <si>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</si>
  <si>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</si>
  <si>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</si>
  <si>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</si>
  <si>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</si>
  <si>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</si>
  <si>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</si>
  <si>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</si>
  <si>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</si>
  <si>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</si>
  <si>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</si>
  <si>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</si>
  <si>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</si>
  <si>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</si>
  <si>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</si>
  <si>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</si>
  <si>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</si>
  <si>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</si>
  <si>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</si>
  <si>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</si>
  <si>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</si>
  <si>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</si>
  <si>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</si>
  <si>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</si>
  <si>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</si>
  <si>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</si>
  <si>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</si>
  <si>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</si>
  <si>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</si>
  <si>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</si>
  <si>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</si>
  <si>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</si>
  <si>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</si>
  <si>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</si>
  <si>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</si>
  <si>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</si>
  <si>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</si>
  <si>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</si>
  <si>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</si>
  <si>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</si>
  <si>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</si>
  <si>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</si>
  <si>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</si>
  <si>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</si>
  <si>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</si>
  <si>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</si>
  <si>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</si>
  <si>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</si>
  <si>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</si>
  <si>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</si>
  <si>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</si>
  <si>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</si>
  <si>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</si>
  <si>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</si>
  <si>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</si>
  <si>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</si>
  <si>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</si>
  <si>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</si>
  <si>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</si>
  <si>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</si>
  <si>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</si>
  <si>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</si>
  <si>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</si>
  <si>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</si>
  <si>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</si>
  <si>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</si>
  <si>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</si>
  <si>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</si>
  <si>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</si>
  <si>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</si>
  <si>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</si>
  <si>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</si>
  <si>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</si>
  <si>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</si>
  <si>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</si>
  <si>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</si>
  <si>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</si>
  <si>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</si>
  <si>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</si>
  <si>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</si>
  <si>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</si>
  <si>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</si>
  <si>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</si>
  <si>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</si>
  <si>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</si>
  <si>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</si>
  <si>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</si>
  <si>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</si>
  <si>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</si>
  <si>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</si>
  <si>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</si>
  <si>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</si>
  <si>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</si>
  <si>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</si>
  <si>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</si>
  <si>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</si>
  <si>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</si>
  <si>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</si>
  <si>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</si>
  <si>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</si>
  <si>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</si>
  <si>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</si>
  <si>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</si>
  <si>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</si>
  <si>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</si>
  <si>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</si>
  <si>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</si>
  <si>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</si>
  <si>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</si>
  <si>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</si>
  <si>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</si>
  <si>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</si>
  <si>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</si>
  <si>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</si>
  <si>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</si>
  <si>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</si>
  <si>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</si>
  <si>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</si>
  <si>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</si>
  <si>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</si>
  <si>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</si>
  <si>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</si>
  <si>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</si>
  <si>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</si>
  <si>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</si>
  <si>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</si>
  <si>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</si>
  <si>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</si>
  <si>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</si>
  <si>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</si>
  <si>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</si>
  <si>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</si>
  <si>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</si>
  <si>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</si>
  <si>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</si>
  <si>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</si>
  <si>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</si>
  <si>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</si>
  <si>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</si>
  <si>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</si>
  <si>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</si>
  <si>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</si>
  <si>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</si>
  <si>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</si>
  <si>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</si>
  <si>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</si>
  <si>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</si>
  <si>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</si>
  <si>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</si>
  <si>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</si>
  <si>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</si>
  <si>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</si>
  <si>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</si>
  <si>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</si>
  <si>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</si>
  <si>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</si>
  <si>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</si>
  <si>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</si>
  <si>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</si>
  <si>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</si>
  <si>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</si>
  <si>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</si>
  <si>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</si>
  <si>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</si>
  <si>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</si>
  <si>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</si>
  <si>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</si>
  <si>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</si>
  <si>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</si>
  <si>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</si>
  <si>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</si>
  <si>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</si>
  <si>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</si>
  <si>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</si>
  <si>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</si>
  <si>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</si>
  <si>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</si>
  <si>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</si>
  <si>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</si>
  <si>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</si>
  <si>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</si>
  <si>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</si>
  <si>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</si>
  <si>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</si>
  <si>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</si>
  <si>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</si>
  <si>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</si>
  <si>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</si>
  <si>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</si>
  <si>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</si>
  <si>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</si>
  <si>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</si>
  <si>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</si>
  <si>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</si>
  <si>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</si>
  <si>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</si>
  <si>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</si>
  <si>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</si>
  <si>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</si>
  <si>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</si>
  <si>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</si>
  <si>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</si>
  <si>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</si>
  <si>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</si>
  <si>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</si>
  <si>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</si>
  <si>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</si>
  <si>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</si>
  <si>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</si>
  <si>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</si>
  <si>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</si>
  <si>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</si>
  <si>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</si>
  <si>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</si>
  <si>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</si>
  <si>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</si>
  <si>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</si>
  <si>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</si>
  <si>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</si>
  <si>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</si>
  <si>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</si>
  <si>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</si>
  <si>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</si>
  <si>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</si>
  <si>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</si>
  <si>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</si>
  <si>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</si>
  <si>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</si>
  <si>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</si>
  <si>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</si>
  <si>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</si>
  <si>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</si>
  <si>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</si>
  <si>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</si>
  <si>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</si>
  <si>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</si>
  <si>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</si>
  <si>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</si>
  <si>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</si>
  <si>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</si>
  <si>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</si>
  <si>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</si>
  <si>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</si>
  <si>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</si>
  <si>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</si>
  <si>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</si>
  <si>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</si>
  <si>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</si>
  <si>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</si>
  <si>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</si>
  <si>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</si>
  <si>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</si>
  <si>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</si>
  <si>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</si>
  <si>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</si>
  <si>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</si>
  <si>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</si>
  <si>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</si>
  <si>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</si>
  <si>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</si>
  <si>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</si>
  <si>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</si>
  <si>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</si>
  <si>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</si>
  <si>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</si>
  <si>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</si>
  <si>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</si>
  <si>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</si>
  <si>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</si>
  <si>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</si>
  <si>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</si>
  <si>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</si>
  <si>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</si>
  <si>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</si>
  <si>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</si>
  <si>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</si>
  <si>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</si>
  <si>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</si>
  <si>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</si>
  <si>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</si>
  <si>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</si>
  <si>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</si>
  <si>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</si>
  <si>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</si>
  <si>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</si>
  <si>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</si>
  <si>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</si>
  <si>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</si>
  <si>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</si>
  <si>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</si>
  <si>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</si>
  <si>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</si>
  <si>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</si>
  <si>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</si>
  <si>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</si>
  <si>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</si>
  <si>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</si>
  <si>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</si>
  <si>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</si>
  <si>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</si>
  <si>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</si>
  <si>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</si>
  <si>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</si>
  <si>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</si>
  <si>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</si>
  <si>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</si>
  <si>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</si>
  <si>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</si>
  <si>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</si>
  <si>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</si>
  <si>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</si>
  <si>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</si>
  <si>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</si>
  <si>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</si>
  <si>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</si>
  <si>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</si>
  <si>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</si>
  <si>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</si>
  <si>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</si>
  <si>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</si>
  <si>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</si>
  <si>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</si>
  <si>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</si>
  <si>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</si>
  <si>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</si>
  <si>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</si>
  <si>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</si>
  <si>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</si>
  <si>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</si>
  <si>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</si>
  <si>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</si>
  <si>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</si>
  <si>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</si>
  <si>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</si>
  <si>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</si>
  <si>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</si>
  <si>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</si>
  <si>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</si>
  <si>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</si>
  <si>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</si>
  <si>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</si>
  <si>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</si>
  <si>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</si>
  <si>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</si>
  <si>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</si>
  <si>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</si>
  <si>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</si>
  <si>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</si>
  <si>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</si>
  <si>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</si>
  <si>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</si>
  <si>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</si>
  <si>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</si>
  <si>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</si>
  <si>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</si>
  <si>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</si>
  <si>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</si>
  <si>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</si>
  <si>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</si>
  <si>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</si>
  <si>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</si>
  <si>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</si>
  <si>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</si>
  <si>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</si>
  <si>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</si>
  <si>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</si>
  <si>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</si>
  <si>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</si>
  <si>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</si>
  <si>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</si>
  <si>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</si>
  <si>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</si>
  <si>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</si>
  <si>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</si>
  <si>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</si>
  <si>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</si>
  <si>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</si>
  <si>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</si>
  <si>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</si>
  <si>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</si>
  <si>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</si>
  <si>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</si>
  <si>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</si>
  <si>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</si>
  <si>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</si>
  <si>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</si>
  <si>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</si>
  <si>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</si>
  <si>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</si>
  <si>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</si>
  <si>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</si>
  <si>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</si>
  <si>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</si>
  <si>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</si>
  <si>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</si>
  <si>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</si>
  <si>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</si>
  <si>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</si>
  <si>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</si>
  <si>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</si>
  <si>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</si>
  <si>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</si>
  <si>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</si>
  <si>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</si>
  <si>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</si>
  <si>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</si>
  <si>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</si>
  <si>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</si>
  <si>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</si>
  <si>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</si>
  <si>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</si>
  <si>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</si>
  <si>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</si>
  <si>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</si>
  <si>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</si>
  <si>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</si>
  <si>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</si>
  <si>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</si>
  <si>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</si>
  <si>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</si>
  <si>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</si>
  <si>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</si>
  <si>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</si>
  <si>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</si>
  <si>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</si>
  <si>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</si>
  <si>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</si>
  <si>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</si>
  <si>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</si>
  <si>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</si>
  <si>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</si>
  <si>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</si>
  <si>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</si>
  <si>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</si>
  <si>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</si>
  <si>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</si>
  <si>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</si>
  <si>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</si>
  <si>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</si>
  <si>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</si>
  <si>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</si>
  <si>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</si>
  <si>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</si>
  <si>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</si>
  <si>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</si>
  <si>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</si>
  <si>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</si>
  <si>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</si>
  <si>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</si>
  <si>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</si>
  <si>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</si>
  <si>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</si>
  <si>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</si>
  <si>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</si>
  <si>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</si>
  <si>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</si>
  <si>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</si>
  <si>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</si>
  <si>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</si>
  <si>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</si>
  <si>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</si>
  <si>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</si>
  <si>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</si>
  <si>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</si>
  <si>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</si>
  <si>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</si>
  <si>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</si>
  <si>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</si>
  <si>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</si>
  <si>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</si>
  <si>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</si>
  <si>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</si>
  <si>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</si>
  <si>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</si>
  <si>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</si>
  <si>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</si>
  <si>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</si>
  <si>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</si>
  <si>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</si>
  <si>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</si>
  <si>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</si>
  <si>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</si>
  <si>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</si>
  <si>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</si>
  <si>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</si>
  <si>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</si>
  <si>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</si>
  <si>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</si>
  <si>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</si>
  <si>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</si>
  <si>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</si>
  <si>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</si>
  <si>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</si>
  <si>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</si>
  <si>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</si>
  <si>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</si>
  <si>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</si>
  <si>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</si>
  <si>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</si>
  <si>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</si>
  <si>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</si>
  <si>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</si>
  <si>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</si>
  <si>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</si>
  <si>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</si>
  <si>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</si>
  <si>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</si>
  <si>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</si>
  <si>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</si>
  <si>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</si>
  <si>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</si>
  <si>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</si>
  <si>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</si>
  <si>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</si>
  <si>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</si>
  <si>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</si>
  <si>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</si>
  <si>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</si>
  <si>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</si>
  <si>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</si>
  <si>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</si>
  <si>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</si>
  <si>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</si>
  <si>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</si>
  <si>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</si>
  <si>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</si>
  <si>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</si>
  <si>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</si>
  <si>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</si>
  <si>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</si>
  <si>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</si>
  <si>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</si>
  <si>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</si>
  <si>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</si>
  <si>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</si>
  <si>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</si>
  <si>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</si>
  <si>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</si>
  <si>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</si>
  <si>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</si>
  <si>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</si>
  <si>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</si>
  <si>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</si>
  <si>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</si>
  <si>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</si>
  <si>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</si>
  <si>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</si>
  <si>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</si>
  <si>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</si>
  <si>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</si>
  <si>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</si>
  <si>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</si>
  <si>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</si>
  <si>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</si>
  <si>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</si>
  <si>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</si>
  <si>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</si>
  <si>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</si>
  <si>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</si>
  <si>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</si>
  <si>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</si>
  <si>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</si>
  <si>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</si>
  <si>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</si>
  <si>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</si>
  <si>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</si>
  <si>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</si>
  <si>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</si>
  <si>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</si>
  <si>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</si>
  <si>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</si>
  <si>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</si>
  <si>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</si>
  <si>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</si>
  <si>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</si>
  <si>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</si>
  <si>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</si>
  <si>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</si>
  <si>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</si>
  <si>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</si>
  <si>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</si>
  <si>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</si>
  <si>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</si>
  <si>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</si>
  <si>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</si>
  <si>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</si>
  <si>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</si>
  <si>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</si>
  <si>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</si>
  <si>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</si>
  <si>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</si>
  <si>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</si>
  <si>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</si>
  <si>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</si>
  <si>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</si>
  <si>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</si>
  <si>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</si>
  <si>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</si>
  <si>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</si>
  <si>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</si>
  <si>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</si>
  <si>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</si>
  <si>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</si>
  <si>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</si>
  <si>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</si>
  <si>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</si>
  <si>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</si>
  <si>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</si>
  <si>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</si>
  <si>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</si>
  <si>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</si>
  <si>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</si>
  <si>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</si>
  <si>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</si>
  <si>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</si>
  <si>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</si>
  <si>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</si>
  <si>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</si>
  <si>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</si>
  <si>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</si>
  <si>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</si>
  <si>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</si>
  <si>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</si>
  <si>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</si>
  <si>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</si>
  <si>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</si>
  <si>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</si>
  <si>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</si>
  <si>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</si>
  <si>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</si>
  <si>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</si>
  <si>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</si>
  <si>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</si>
  <si>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</si>
  <si>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</si>
  <si>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</si>
  <si>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</si>
  <si>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</si>
  <si>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</si>
  <si>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</si>
  <si>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</si>
  <si>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</si>
  <si>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</si>
  <si>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</si>
  <si>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</si>
  <si>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</si>
  <si>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</si>
  <si>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</si>
  <si>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</si>
  <si>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</si>
  <si>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</si>
  <si>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</si>
  <si>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</si>
  <si>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</si>
  <si>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</si>
  <si>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</si>
  <si>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</si>
  <si>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</si>
  <si>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</si>
  <si>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</si>
  <si>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</si>
  <si>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</si>
  <si>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</si>
  <si>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</si>
  <si>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</si>
  <si>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</si>
  <si>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</si>
  <si>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</si>
  <si>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</si>
  <si>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</si>
  <si>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</si>
  <si>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</si>
  <si>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</si>
  <si>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</si>
  <si>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</si>
  <si>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</si>
  <si>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</si>
  <si>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</si>
  <si>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</si>
  <si>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</si>
  <si>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</si>
  <si>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</si>
  <si>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</si>
  <si>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</si>
  <si>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</si>
  <si>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</si>
  <si>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</si>
  <si>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</si>
  <si>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</si>
  <si>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</si>
  <si>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</si>
  <si>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</si>
  <si>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</si>
  <si>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</si>
  <si>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</si>
  <si>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</si>
  <si>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</si>
  <si>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</si>
  <si>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</si>
  <si>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</si>
  <si>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</si>
  <si>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</si>
  <si>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</si>
  <si>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</si>
  <si>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</si>
  <si>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</si>
  <si>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</si>
  <si>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</si>
  <si>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</si>
  <si>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</si>
  <si>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</si>
  <si>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</si>
  <si>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</si>
  <si>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</si>
  <si>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</si>
  <si>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</si>
  <si>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</si>
  <si>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</si>
  <si>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</si>
  <si>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</si>
  <si>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</si>
  <si>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</si>
  <si>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</si>
  <si>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</si>
  <si>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</si>
  <si>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</si>
  <si>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</si>
  <si>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</si>
  <si>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</si>
  <si>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</si>
  <si>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</si>
  <si>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</si>
  <si>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</si>
  <si>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</si>
  <si>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</si>
  <si>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</si>
  <si>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</si>
  <si>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</si>
  <si>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</si>
  <si>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</si>
  <si>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</si>
  <si>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</si>
  <si>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</si>
  <si>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</si>
  <si>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</si>
  <si>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</si>
  <si>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</si>
  <si>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</si>
  <si>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</si>
  <si>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</si>
  <si>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</si>
  <si>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</si>
  <si>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</si>
  <si>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</si>
  <si>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</si>
  <si>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</si>
  <si>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</si>
  <si>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</si>
  <si>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</si>
  <si>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</si>
  <si>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</si>
  <si>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</si>
  <si>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</si>
  <si>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</si>
  <si>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</si>
  <si>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</si>
  <si>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</si>
  <si>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</si>
  <si>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</si>
  <si>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</si>
  <si>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</si>
  <si>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</si>
  <si>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</si>
  <si>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</si>
  <si>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</si>
  <si>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</si>
  <si>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</si>
  <si>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</si>
  <si>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</si>
  <si>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</si>
  <si>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</si>
  <si>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</si>
  <si>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</si>
  <si>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</si>
  <si>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</si>
  <si>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</si>
  <si>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</si>
  <si>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</si>
  <si>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</si>
  <si>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</si>
  <si>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</si>
  <si>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</si>
  <si>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</si>
  <si>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</si>
  <si>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</si>
  <si>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</si>
  <si>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</si>
  <si>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</si>
  <si>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</si>
  <si>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</si>
  <si>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</si>
  <si>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</si>
  <si>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</si>
  <si>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</si>
  <si>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</si>
  <si>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</si>
  <si>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</si>
  <si>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</si>
  <si>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</si>
  <si>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</si>
  <si>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</si>
  <si>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</si>
  <si>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</si>
  <si>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</si>
  <si>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</si>
  <si>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</si>
  <si>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</si>
  <si>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</si>
  <si>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</si>
  <si>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</si>
  <si>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</si>
  <si>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</si>
  <si>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</si>
  <si>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</si>
  <si>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</si>
  <si>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</si>
  <si>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</si>
  <si>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</si>
  <si>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</si>
  <si>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</si>
  <si>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</si>
  <si>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</si>
  <si>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</si>
  <si>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</si>
  <si>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</si>
  <si>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</si>
  <si>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</si>
  <si>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</si>
  <si>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</si>
  <si>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</si>
  <si>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</si>
  <si>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</si>
  <si>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</si>
  <si>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</si>
  <si>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</si>
  <si>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</si>
  <si>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</si>
  <si>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</si>
  <si>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</si>
  <si>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</si>
  <si>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</si>
  <si>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</si>
  <si>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</si>
  <si>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</si>
  <si>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</si>
  <si>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</si>
  <si>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</si>
  <si>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</si>
  <si>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</si>
  <si>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</si>
  <si>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</si>
  <si>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</si>
  <si>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</si>
  <si>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</si>
  <si>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</si>
  <si>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</si>
  <si>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</si>
  <si>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</si>
  <si>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</si>
  <si>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</si>
  <si>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</si>
  <si>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</si>
  <si>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</si>
  <si>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</si>
  <si>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</si>
  <si>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</si>
  <si>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</si>
  <si>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</si>
  <si>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</si>
  <si>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</si>
  <si>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</si>
  <si>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</si>
  <si>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</si>
  <si>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</si>
  <si>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</si>
  <si>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</si>
  <si>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</si>
  <si>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</si>
  <si>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</si>
  <si>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</si>
  <si>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</si>
  <si>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</si>
  <si>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</si>
  <si>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</si>
  <si>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</si>
  <si>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</si>
  <si>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</si>
  <si>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</si>
  <si>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</si>
  <si>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</si>
  <si>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</si>
  <si>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</si>
  <si>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</si>
  <si>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</si>
  <si>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</si>
  <si>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</si>
  <si>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</si>
  <si>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</si>
  <si>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</si>
  <si>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</si>
  <si>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</si>
  <si>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</si>
  <si>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</si>
  <si>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</si>
  <si>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</si>
  <si>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</si>
  <si>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</si>
  <si>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</si>
  <si>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</si>
  <si>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</si>
  <si>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</si>
  <si>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</si>
  <si>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</si>
  <si>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</si>
  <si>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</si>
  <si>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</si>
  <si>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</si>
  <si>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</si>
  <si>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</si>
  <si>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</si>
  <si>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</si>
  <si>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</si>
  <si>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</si>
  <si>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</si>
  <si>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</si>
  <si>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</si>
  <si>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</si>
  <si>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</si>
  <si>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</si>
  <si>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</si>
  <si>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</si>
  <si>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</si>
  <si>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</si>
  <si>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</si>
  <si>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</si>
  <si>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</si>
  <si>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</si>
  <si>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</si>
  <si>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</si>
  <si>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</si>
  <si>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</si>
  <si>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</si>
  <si>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</si>
  <si>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</si>
  <si>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</si>
  <si>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</si>
  <si>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</si>
  <si>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</si>
  <si>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</si>
  <si>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</si>
  <si>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</si>
  <si>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</si>
  <si>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</si>
  <si>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</si>
  <si>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</si>
  <si>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</si>
  <si>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</si>
  <si>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</si>
  <si>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</si>
  <si>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</si>
  <si>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</si>
  <si>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</si>
  <si>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</si>
  <si>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</si>
  <si>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</si>
  <si>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</si>
  <si>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</si>
  <si>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</si>
  <si>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</si>
  <si>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</si>
  <si>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</si>
  <si>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</si>
  <si>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</si>
  <si>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</si>
  <si>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</si>
  <si>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</si>
  <si>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</si>
  <si>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</si>
  <si>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</si>
  <si>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</si>
  <si>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</si>
  <si>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</si>
  <si>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</si>
  <si>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</si>
  <si>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</si>
  <si>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</si>
  <si>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</si>
  <si>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</si>
  <si>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</si>
  <si>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</si>
  <si>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</si>
  <si>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</si>
  <si>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</si>
  <si>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</si>
  <si>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</si>
  <si>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</si>
  <si>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</si>
  <si>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</si>
  <si>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</si>
  <si>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</si>
  <si>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</si>
  <si>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</si>
  <si>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</si>
  <si>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</si>
  <si>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</si>
  <si>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</si>
  <si>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</si>
  <si>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</si>
  <si>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</si>
  <si>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</si>
  <si>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</si>
  <si>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</si>
  <si>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</si>
  <si>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</si>
  <si>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</si>
  <si>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</si>
  <si>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</si>
  <si>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</si>
  <si>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</si>
  <si>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</si>
  <si>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</si>
  <si>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</si>
  <si>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</si>
  <si>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</si>
  <si>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</si>
  <si>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</si>
  <si>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</si>
  <si>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</si>
  <si>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</si>
  <si>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</si>
  <si>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</si>
  <si>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</si>
  <si>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</si>
  <si>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</si>
  <si>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</si>
  <si>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</si>
  <si>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</si>
  <si>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</si>
  <si>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</si>
  <si>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</si>
  <si>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</si>
  <si>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</si>
  <si>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</si>
  <si>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</si>
  <si>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</si>
  <si>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</si>
  <si>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</si>
  <si>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</si>
  <si>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</si>
  <si>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</si>
  <si>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</si>
  <si>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</si>
  <si>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</si>
  <si>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</si>
  <si>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</si>
  <si>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</si>
  <si>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</si>
  <si>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</si>
  <si>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</si>
  <si>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</si>
  <si>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</si>
  <si>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</si>
  <si>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</si>
  <si>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</si>
  <si>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</si>
  <si>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</si>
  <si>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</si>
  <si>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</si>
  <si>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</si>
  <si>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</si>
  <si>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</si>
  <si>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</si>
  <si>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</si>
  <si>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</si>
  <si>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</si>
  <si>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</si>
  <si>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</si>
  <si>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</si>
  <si>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</si>
  <si>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</si>
  <si>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</si>
  <si>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</si>
  <si>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</si>
  <si>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</si>
  <si>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</si>
  <si>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</si>
  <si>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</si>
  <si>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</si>
  <si>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</si>
  <si>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</si>
  <si>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</si>
  <si>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</si>
  <si>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</si>
  <si>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</si>
  <si>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</si>
  <si>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</si>
  <si>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</si>
  <si>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</si>
  <si>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</si>
  <si>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</si>
  <si>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</si>
  <si>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</si>
  <si>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</si>
  <si>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</si>
  <si>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</si>
  <si>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</si>
  <si>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</si>
  <si>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</si>
  <si>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</si>
  <si>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</si>
  <si>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</si>
  <si>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</si>
  <si>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</si>
  <si>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</si>
  <si>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</si>
  <si>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</si>
  <si>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</si>
  <si>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</si>
  <si>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</si>
  <si>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</si>
  <si>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</si>
  <si>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</si>
  <si>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</si>
  <si>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</si>
  <si>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</si>
  <si>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</si>
  <si>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</si>
  <si>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</si>
  <si>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</si>
  <si>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</si>
  <si>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</si>
  <si>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</si>
  <si>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</si>
  <si>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</si>
  <si>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</si>
  <si>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</si>
  <si>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</si>
  <si>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</si>
  <si>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</si>
  <si>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</si>
  <si>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</si>
  <si>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</si>
  <si>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</si>
  <si>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</si>
  <si>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</si>
  <si>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</si>
  <si>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</si>
  <si>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</si>
  <si>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</si>
  <si>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</si>
  <si>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</si>
  <si>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</si>
  <si>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</si>
  <si>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</si>
  <si>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</si>
  <si>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</si>
  <si>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</si>
  <si>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</si>
  <si>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</si>
  <si>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</si>
  <si>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</si>
  <si>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</si>
  <si>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</si>
  <si>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</si>
  <si>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</si>
  <si>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</si>
  <si>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</si>
  <si>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</si>
  <si>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</si>
  <si>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</si>
  <si>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</si>
  <si>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</si>
  <si>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</si>
  <si>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</si>
  <si>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</si>
  <si>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</si>
  <si>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</si>
  <si>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</si>
  <si>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</si>
  <si>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</si>
  <si>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</si>
  <si>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</si>
  <si>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</si>
  <si>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</si>
  <si>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</si>
  <si>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</si>
  <si>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</si>
  <si>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</si>
  <si>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</si>
  <si>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</si>
  <si>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</si>
  <si>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</si>
  <si>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</si>
  <si>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</si>
  <si>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</si>
  <si>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</si>
  <si>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</si>
  <si>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</si>
  <si>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</si>
  <si>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</si>
  <si>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</si>
  <si>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</si>
  <si>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</si>
  <si>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</si>
  <si>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</si>
  <si>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</si>
  <si>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</si>
  <si>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</si>
  <si>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</si>
  <si>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</si>
  <si>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</si>
  <si>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</si>
  <si>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</si>
  <si>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</si>
  <si>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</si>
  <si>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</si>
  <si>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</si>
  <si>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</si>
  <si>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</si>
  <si>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</si>
  <si>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</si>
  <si>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</si>
  <si>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</si>
  <si>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</si>
  <si>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</si>
  <si>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</si>
  <si>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</si>
  <si>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</si>
  <si>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</si>
  <si>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</si>
  <si>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</si>
  <si>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</si>
  <si>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</si>
  <si>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</si>
  <si>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</si>
  <si>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</si>
  <si>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</si>
  <si>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</si>
  <si>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</si>
  <si>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</si>
  <si>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</si>
  <si>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</si>
  <si>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</si>
  <si>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</si>
  <si>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</si>
  <si>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</si>
  <si>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</si>
  <si>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</si>
  <si>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</si>
  <si>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</si>
  <si>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</si>
  <si>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</si>
  <si>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</si>
  <si>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</si>
  <si>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</si>
  <si>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</si>
  <si>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</si>
  <si>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</si>
  <si>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</si>
  <si>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</si>
  <si>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</si>
  <si>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</si>
  <si>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</si>
  <si>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</si>
  <si>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</si>
  <si>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</si>
  <si>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</si>
  <si>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</si>
  <si>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</si>
  <si>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</si>
  <si>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</si>
  <si>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</si>
  <si>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</si>
  <si>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</si>
  <si>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</si>
  <si>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</si>
  <si>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</si>
  <si>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</si>
  <si>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</si>
  <si>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</si>
  <si>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</si>
  <si>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</si>
  <si>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</si>
  <si>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</si>
  <si>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</si>
  <si>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</si>
  <si>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</si>
  <si>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</si>
  <si>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</si>
  <si>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</si>
  <si>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</si>
  <si>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</si>
  <si>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</si>
  <si>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</si>
  <si>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</si>
  <si>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</si>
  <si>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</si>
  <si>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</si>
  <si>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</si>
  <si>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</si>
  <si>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</si>
  <si>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</si>
  <si>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</si>
  <si>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</si>
  <si>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</si>
  <si>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</si>
  <si>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</si>
  <si>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</si>
  <si>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</si>
  <si>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</si>
  <si>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</si>
  <si>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</si>
  <si>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</si>
  <si>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</si>
  <si>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</si>
  <si>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</si>
  <si>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</si>
  <si>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</si>
  <si>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</si>
  <si>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</si>
  <si>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</si>
  <si>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</si>
  <si>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</si>
  <si>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</si>
  <si>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</si>
  <si>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</si>
  <si>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</si>
  <si>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</si>
  <si>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</si>
  <si>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</si>
  <si>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</si>
  <si>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</si>
  <si>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</si>
  <si>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</si>
  <si>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</si>
  <si>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</si>
  <si>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</si>
  <si>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</si>
  <si>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</si>
  <si>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</si>
  <si>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</si>
  <si>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</si>
  <si>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</si>
  <si>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</si>
  <si>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</si>
  <si>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</si>
  <si>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</si>
  <si>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</si>
  <si>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</si>
  <si>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</si>
  <si>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</si>
  <si>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</si>
  <si>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</si>
  <si>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</si>
  <si>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</si>
  <si>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</si>
  <si>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</si>
  <si>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</si>
  <si>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</si>
  <si>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</si>
  <si>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</si>
  <si>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</si>
  <si>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</si>
  <si>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</si>
  <si>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</si>
  <si>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</si>
  <si>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</si>
  <si>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</si>
  <si>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</si>
  <si>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</si>
  <si>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</si>
  <si>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</si>
  <si>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</si>
  <si>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</si>
  <si>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</si>
  <si>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</si>
  <si>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</si>
  <si>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</si>
  <si>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</si>
  <si>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</si>
  <si>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</si>
  <si>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</si>
  <si>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</si>
  <si>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</si>
  <si>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</si>
  <si>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</si>
  <si>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</si>
  <si>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</si>
  <si>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</si>
  <si>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</si>
  <si>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</si>
  <si>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</si>
  <si>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</si>
  <si>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</si>
  <si>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</si>
  <si>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</si>
  <si>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</si>
  <si>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</si>
  <si>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</si>
  <si>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</si>
  <si>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</si>
  <si>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</si>
  <si>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</si>
  <si>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</si>
  <si>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</si>
  <si>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</si>
  <si>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</si>
  <si>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</si>
  <si>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</si>
  <si>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</si>
  <si>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</si>
  <si>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</si>
  <si>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</si>
  <si>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</si>
  <si>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</si>
  <si>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</si>
  <si>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</si>
  <si>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</si>
  <si>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</si>
  <si>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</si>
  <si>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</si>
  <si>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</si>
  <si>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</si>
  <si>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</si>
  <si>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</si>
  <si>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</si>
  <si>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</si>
  <si>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</si>
  <si>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</si>
  <si>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</si>
  <si>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</si>
  <si>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</si>
  <si>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</si>
  <si>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</si>
  <si>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</si>
  <si>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</si>
  <si>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</si>
  <si>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</si>
  <si>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</si>
  <si>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</si>
  <si>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</si>
  <si>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</si>
  <si>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</si>
  <si>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</si>
  <si>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</si>
  <si>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</si>
  <si>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</si>
  <si>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</si>
  <si>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</si>
  <si>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</si>
  <si>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</si>
  <si>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</si>
  <si>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</si>
  <si>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</si>
  <si>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</si>
  <si>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</si>
  <si>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</si>
  <si>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</si>
  <si>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</si>
  <si>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</si>
  <si>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</si>
  <si>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</si>
  <si>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</si>
  <si>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</si>
  <si>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</si>
  <si>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</si>
  <si>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</si>
  <si>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</si>
  <si>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</si>
  <si>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</si>
  <si>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</si>
  <si>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</si>
  <si>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</si>
  <si>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</si>
  <si>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</si>
  <si>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</si>
  <si>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</si>
  <si>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</si>
  <si>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</si>
  <si>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</si>
  <si>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</si>
  <si>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</si>
  <si>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</si>
  <si>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</si>
  <si>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</si>
  <si>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</si>
  <si>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</si>
  <si>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</si>
  <si>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</si>
  <si>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</si>
  <si>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</si>
  <si>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</si>
  <si>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</si>
  <si>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</si>
  <si>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</si>
  <si>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</si>
  <si>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</si>
  <si>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</si>
  <si>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</si>
  <si>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</si>
  <si>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</si>
  <si>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</si>
  <si>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</si>
  <si>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</si>
  <si>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</si>
  <si>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</si>
  <si>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</si>
  <si>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</si>
  <si>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</si>
  <si>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</si>
  <si>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</si>
  <si>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</si>
  <si>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</si>
  <si>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</si>
  <si>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</si>
  <si>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</si>
  <si>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</si>
  <si>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</si>
  <si>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</si>
  <si>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</si>
  <si>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</si>
  <si>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</si>
  <si>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</si>
  <si>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</si>
  <si>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</si>
  <si>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</si>
  <si>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</si>
  <si>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</si>
  <si>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</si>
  <si>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</si>
  <si>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</si>
  <si>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</si>
  <si>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</si>
  <si>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</si>
  <si>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</si>
  <si>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</si>
  <si>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</si>
  <si>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</si>
  <si>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</si>
  <si>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</si>
  <si>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</si>
  <si>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</si>
  <si>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</si>
  <si>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</si>
  <si>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</si>
  <si>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</si>
  <si>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</si>
  <si>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</si>
  <si>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</si>
  <si>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</si>
  <si>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</si>
  <si>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</si>
  <si>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</si>
  <si>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</si>
  <si>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</si>
  <si>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</si>
  <si>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</si>
  <si>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</si>
  <si>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</si>
  <si>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</si>
  <si>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</si>
  <si>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</si>
  <si>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</si>
  <si>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</si>
  <si>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</si>
  <si>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</si>
  <si>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</si>
  <si>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</si>
  <si>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</si>
  <si>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</si>
  <si>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</si>
  <si>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</si>
  <si>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</si>
  <si>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</si>
  <si>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</si>
  <si>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</si>
  <si>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</si>
  <si>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</si>
  <si>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</si>
  <si>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</si>
  <si>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</si>
  <si>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</si>
  <si>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</si>
  <si>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</si>
  <si>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</si>
  <si>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</si>
  <si>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</si>
  <si>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</si>
  <si>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</si>
  <si>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</si>
  <si>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</si>
  <si>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</si>
  <si>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</si>
  <si>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</si>
  <si>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</si>
  <si>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</si>
  <si>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</si>
  <si>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</si>
  <si>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</si>
  <si>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</si>
  <si>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</si>
  <si>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</si>
  <si>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</si>
  <si>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</si>
  <si>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</si>
  <si>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</si>
  <si>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</si>
  <si>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</si>
  <si>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</si>
  <si>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</si>
  <si>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</si>
  <si>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</si>
  <si>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</si>
  <si>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</si>
  <si>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</si>
  <si>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</si>
  <si>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</si>
  <si>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</si>
  <si>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</si>
  <si>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</si>
  <si>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</si>
  <si>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</si>
  <si>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</si>
  <si>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</si>
  <si>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</si>
  <si>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</si>
  <si>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</si>
  <si>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</si>
  <si>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</si>
  <si>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</si>
  <si>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</si>
  <si>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</si>
  <si>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</si>
  <si>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</si>
  <si>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</si>
  <si>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</si>
  <si>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</si>
  <si>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</si>
  <si>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</si>
  <si>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</si>
  <si>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</si>
  <si>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</si>
  <si>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</si>
  <si>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</si>
  <si>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</si>
  <si>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</si>
  <si>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</si>
  <si>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</si>
  <si>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</si>
  <si>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</si>
  <si>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</si>
  <si>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</si>
  <si>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</si>
  <si>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</si>
  <si>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</si>
  <si>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</si>
  <si>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</si>
  <si>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</si>
  <si>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</si>
  <si>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</si>
  <si>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</si>
  <si>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</si>
  <si>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</si>
  <si>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</si>
  <si>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</si>
  <si>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</si>
  <si>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</si>
  <si>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</si>
  <si>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</si>
  <si>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</si>
  <si>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</si>
  <si>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</si>
  <si>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</si>
  <si>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</si>
  <si>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</si>
  <si>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</si>
  <si>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</si>
  <si>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</si>
  <si>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</si>
  <si>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</si>
  <si>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</si>
  <si>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</si>
  <si>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</si>
  <si>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</si>
  <si>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</si>
  <si>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</si>
  <si>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</si>
  <si>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</si>
  <si>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</si>
  <si>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</si>
  <si>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</si>
  <si>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</si>
  <si>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</si>
  <si>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</si>
  <si>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</si>
  <si>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</si>
  <si>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</si>
  <si>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</si>
  <si>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</si>
  <si>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</si>
  <si>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</si>
  <si>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</si>
  <si>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</si>
  <si>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</si>
  <si>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</si>
  <si>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</si>
  <si>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</si>
  <si>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</si>
  <si>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</si>
  <si>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</si>
  <si>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</si>
  <si>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</si>
  <si>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</si>
  <si>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</si>
  <si>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</si>
  <si>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</si>
  <si>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</si>
  <si>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</si>
  <si>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</si>
  <si>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</si>
  <si>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</si>
  <si>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</si>
  <si>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</si>
  <si>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</si>
  <si>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</si>
  <si>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</si>
  <si>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</si>
  <si>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</si>
  <si>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</si>
  <si>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</si>
  <si>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</si>
  <si>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</si>
  <si>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</si>
  <si>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</si>
  <si>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</si>
  <si>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</si>
  <si>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</si>
  <si>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</si>
  <si>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</si>
  <si>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</si>
  <si>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</si>
  <si>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</si>
  <si>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</si>
  <si>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</si>
  <si>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</si>
  <si>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</si>
  <si>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</si>
  <si>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</si>
  <si>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</si>
  <si>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</si>
  <si>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</si>
  <si>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</si>
  <si>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</si>
  <si>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</si>
  <si>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</si>
  <si>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</si>
  <si>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</si>
  <si>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</si>
  <si>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</si>
  <si>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</si>
  <si>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</si>
  <si>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</si>
  <si>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</si>
  <si>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</si>
  <si>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</si>
  <si>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</si>
  <si>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</si>
  <si>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</si>
  <si>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</si>
  <si>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</si>
  <si>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</si>
  <si>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</si>
  <si>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</si>
  <si>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</si>
  <si>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</si>
  <si>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</si>
  <si>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</si>
  <si>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</si>
  <si>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</si>
  <si>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</si>
  <si>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</si>
  <si>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</si>
  <si>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</si>
  <si>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</si>
  <si>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</si>
  <si>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</si>
  <si>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</si>
  <si>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</si>
  <si>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</si>
  <si>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</si>
  <si>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</si>
  <si>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</si>
  <si>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</si>
  <si>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</si>
  <si>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</si>
  <si>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</si>
  <si>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</si>
  <si>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</si>
  <si>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</si>
  <si>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</si>
  <si>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</si>
  <si>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</si>
  <si>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</si>
  <si>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</si>
  <si>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</si>
  <si>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</si>
  <si>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</si>
  <si>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</si>
  <si>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</si>
  <si>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</si>
  <si>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</si>
  <si>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</si>
  <si>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</si>
  <si>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</si>
  <si>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</si>
  <si>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</si>
  <si>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</si>
  <si>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</si>
  <si>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</si>
  <si>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</si>
  <si>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</si>
  <si>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</si>
  <si>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</si>
  <si>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</si>
  <si>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</si>
  <si>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</si>
  <si>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</si>
  <si>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</si>
  <si>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</si>
  <si>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</si>
  <si>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</si>
  <si>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</si>
  <si>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</si>
  <si>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</si>
  <si>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</si>
  <si>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</si>
  <si>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</si>
  <si>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</si>
  <si>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</si>
  <si>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</si>
  <si>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</si>
  <si>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</si>
  <si>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</si>
  <si>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</si>
  <si>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</si>
  <si>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</si>
  <si>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</si>
  <si>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</si>
  <si>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</si>
  <si>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</si>
  <si>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</si>
  <si>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</si>
  <si>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</si>
  <si>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</si>
  <si>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</si>
  <si>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</si>
  <si>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</si>
  <si>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</si>
  <si>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</si>
  <si>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</si>
  <si>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</si>
  <si>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</si>
  <si>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</si>
  <si>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</si>
  <si>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</si>
  <si>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</si>
  <si>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</si>
  <si>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</si>
  <si>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</si>
  <si>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</si>
  <si>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</si>
  <si>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</si>
  <si>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</si>
  <si>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</si>
  <si>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</si>
  <si>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</si>
  <si>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</si>
  <si>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</si>
  <si>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</si>
  <si>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</si>
  <si>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</si>
  <si>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</si>
  <si>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</si>
  <si>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</si>
  <si>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</si>
  <si>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</si>
  <si>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</si>
  <si>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</si>
  <si>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</si>
  <si>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</si>
  <si>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</si>
  <si>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</si>
  <si>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</si>
  <si>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</si>
  <si>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</si>
  <si>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</si>
  <si>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</si>
  <si>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</si>
  <si>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</si>
  <si>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</si>
  <si>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</si>
  <si>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</si>
  <si>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</si>
  <si>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</si>
  <si>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</si>
  <si>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</si>
  <si>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</si>
  <si>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</si>
  <si>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</si>
  <si>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</si>
  <si>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</si>
  <si>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</si>
  <si>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</si>
  <si>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</si>
  <si>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</si>
  <si>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</si>
  <si>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</si>
  <si>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</si>
  <si>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</si>
  <si>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</si>
  <si>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</si>
  <si>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</si>
  <si>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</si>
  <si>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</si>
  <si>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</si>
  <si>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</si>
  <si>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</si>
  <si>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</si>
  <si>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</si>
  <si>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</si>
  <si>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</si>
  <si>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</si>
  <si>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</si>
  <si>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</si>
  <si>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</si>
  <si>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</si>
  <si>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</si>
  <si>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</si>
  <si>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</si>
  <si>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</si>
  <si>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</si>
  <si>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</si>
  <si>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</si>
  <si>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</si>
  <si>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</si>
  <si>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</si>
  <si>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</si>
  <si>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</si>
  <si>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</si>
  <si>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</si>
  <si>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</si>
  <si>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</si>
  <si>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</si>
  <si>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</si>
  <si>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</si>
  <si>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</si>
  <si>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</si>
  <si>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</si>
  <si>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</si>
  <si>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</si>
  <si>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</si>
  <si>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</si>
  <si>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</si>
  <si>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</si>
  <si>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</si>
  <si>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</si>
  <si>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</si>
  <si>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</si>
  <si>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</si>
  <si>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</si>
  <si>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</si>
  <si>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</si>
  <si>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</si>
  <si>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</si>
  <si>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</si>
  <si>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</si>
  <si>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</si>
  <si>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</si>
  <si>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</si>
  <si>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</si>
  <si>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</si>
  <si>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</si>
  <si>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</si>
  <si>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</si>
  <si>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</si>
  <si>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</si>
  <si>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</si>
  <si>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</si>
  <si>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</si>
  <si>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</si>
  <si>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</si>
  <si>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</si>
  <si>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</si>
  <si>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</si>
  <si>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</si>
  <si>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</si>
  <si>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</si>
  <si>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</si>
  <si>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</si>
  <si>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</si>
  <si>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</si>
  <si>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</si>
  <si>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</si>
  <si>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</si>
  <si>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</si>
  <si>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</si>
  <si>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</si>
  <si>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</si>
  <si>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</si>
  <si>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</si>
  <si>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</si>
  <si>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</si>
  <si>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</si>
  <si>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</si>
  <si>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</si>
  <si>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</si>
  <si>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</si>
  <si>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</si>
  <si>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</si>
  <si>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</si>
  <si>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</si>
  <si>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</si>
  <si>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</si>
  <si>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</si>
  <si>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</si>
  <si>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</si>
  <si>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</si>
  <si>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</si>
  <si>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</si>
  <si>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</si>
  <si>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</si>
  <si>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</si>
  <si>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</si>
  <si>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</si>
  <si>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</si>
  <si>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</si>
  <si>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</si>
  <si>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</si>
  <si>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</si>
  <si>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</si>
  <si>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</si>
  <si>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</si>
  <si>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</si>
  <si>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</si>
  <si>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</si>
  <si>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</si>
  <si>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</si>
  <si>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</si>
  <si>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</si>
  <si>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</si>
  <si>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</si>
  <si>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</si>
  <si>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</si>
  <si>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</si>
  <si>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</si>
  <si>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</si>
  <si>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</si>
  <si>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</si>
  <si>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</si>
  <si>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</si>
  <si>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</si>
  <si>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</si>
  <si>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</si>
  <si>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</si>
  <si>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</si>
  <si>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</si>
  <si>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</si>
  <si>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</si>
  <si>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</si>
  <si>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</si>
  <si>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</si>
  <si>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</si>
  <si>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</si>
  <si>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</si>
  <si>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</si>
  <si>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</si>
  <si>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</si>
  <si>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</si>
  <si>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</si>
  <si>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</si>
  <si>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</si>
  <si>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</si>
  <si>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</si>
  <si>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</si>
  <si>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</si>
  <si>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</si>
  <si>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</si>
  <si>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</si>
  <si>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</si>
  <si>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</si>
  <si>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</si>
  <si>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</si>
  <si>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</si>
  <si>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</si>
  <si>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</si>
  <si>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</si>
  <si>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</si>
  <si>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</si>
  <si>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</si>
  <si>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</si>
  <si>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</si>
  <si>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</si>
  <si>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</si>
  <si>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</si>
  <si>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</si>
  <si>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</si>
  <si>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</si>
  <si>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</si>
  <si>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</si>
  <si>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</si>
  <si>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</si>
  <si>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</si>
  <si>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</si>
  <si>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</si>
  <si>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</si>
  <si>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</si>
  <si>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</si>
  <si>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</si>
  <si>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</si>
  <si>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</si>
  <si>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</si>
  <si>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</si>
  <si>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</si>
  <si>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</si>
  <si>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</si>
  <si>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</si>
  <si>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</si>
  <si>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</si>
  <si>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</si>
  <si>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</si>
  <si>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</si>
  <si>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</si>
  <si>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</si>
  <si>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</si>
  <si>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</si>
  <si>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</si>
  <si>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</si>
  <si>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</si>
  <si>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</si>
  <si>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</si>
  <si>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</si>
  <si>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</si>
  <si>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</si>
  <si>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</si>
  <si>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</si>
  <si>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</si>
  <si>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</si>
  <si>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</si>
  <si>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</si>
  <si>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</si>
  <si>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</si>
  <si>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</si>
  <si>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</si>
  <si>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</si>
  <si>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</si>
  <si>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</si>
  <si>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</si>
  <si>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</si>
  <si>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</si>
  <si>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</si>
  <si>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</si>
  <si>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</si>
  <si>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</si>
  <si>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</si>
  <si>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</si>
  <si>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</si>
  <si>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</si>
  <si>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</si>
  <si>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</si>
  <si>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</si>
  <si>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</si>
  <si>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</si>
  <si>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</si>
  <si>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</si>
  <si>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</si>
  <si>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</si>
  <si>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</si>
  <si>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</si>
  <si>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</si>
  <si>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</si>
  <si>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</si>
  <si>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</si>
  <si>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</si>
  <si>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</si>
  <si>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</si>
  <si>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</si>
  <si>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</si>
  <si>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</si>
  <si>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</si>
  <si>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</si>
  <si>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</si>
  <si>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</si>
  <si>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</si>
  <si>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</si>
  <si>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</si>
  <si>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</si>
  <si>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</si>
  <si>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</si>
  <si>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</si>
  <si>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</si>
  <si>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</si>
  <si>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</si>
  <si>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</si>
  <si>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</si>
  <si>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</si>
  <si>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</si>
  <si>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</si>
  <si>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</si>
  <si>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</si>
  <si>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</si>
  <si>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</si>
  <si>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</si>
  <si>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</si>
  <si>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</si>
  <si>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</si>
  <si>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</si>
  <si>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</si>
  <si>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</si>
  <si>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</si>
  <si>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</si>
  <si>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</si>
  <si>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</si>
  <si>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</si>
  <si>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</si>
  <si>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</si>
  <si>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</si>
  <si>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</si>
  <si>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</si>
  <si>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</si>
  <si>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</si>
  <si>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</si>
  <si>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</si>
  <si>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</si>
  <si>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</si>
  <si>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</si>
  <si>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</si>
  <si>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</si>
  <si>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</si>
  <si>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</si>
  <si>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</si>
  <si>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</si>
  <si>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</si>
  <si>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</si>
  <si>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</si>
  <si>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</si>
  <si>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</si>
  <si>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</si>
  <si>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</si>
  <si>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</si>
  <si>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</si>
  <si>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</si>
  <si>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</si>
  <si>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</si>
  <si>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</si>
  <si>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</si>
  <si>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</si>
  <si>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</si>
  <si>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</si>
  <si>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</si>
  <si>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</si>
  <si>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</si>
  <si>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</si>
  <si>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</si>
  <si>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</si>
  <si>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</si>
  <si>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</si>
  <si>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</si>
  <si>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</si>
  <si>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</si>
  <si>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</si>
  <si>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</si>
  <si>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</si>
  <si>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</si>
  <si>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</si>
  <si>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</si>
  <si>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</si>
  <si>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</si>
  <si>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</si>
  <si>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</si>
  <si>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</si>
  <si>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</si>
  <si>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</si>
  <si>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</si>
  <si>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</si>
  <si>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</si>
  <si>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</si>
  <si>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</si>
  <si>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</si>
  <si>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</si>
  <si>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</si>
  <si>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</si>
  <si>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</si>
  <si>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</si>
  <si>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</si>
  <si>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</si>
  <si>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</si>
  <si>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</si>
  <si>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</si>
  <si>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</si>
  <si>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</si>
  <si>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</si>
  <si>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</si>
  <si>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</si>
  <si>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</si>
  <si>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</si>
  <si>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</si>
  <si>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</si>
  <si>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</si>
  <si>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</si>
  <si>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</si>
  <si>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</si>
  <si>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</si>
  <si>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</si>
  <si>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</si>
  <si>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</si>
  <si>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</si>
  <si>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</si>
  <si>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</si>
  <si>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</si>
  <si>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</si>
  <si>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</si>
  <si>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</si>
  <si>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</si>
  <si>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</si>
  <si>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</si>
  <si>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</si>
  <si>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</si>
  <si>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</si>
  <si>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</si>
  <si>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</si>
  <si>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</si>
  <si>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</si>
  <si>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</si>
  <si>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</si>
  <si>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</si>
  <si>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</si>
  <si>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</si>
  <si>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</si>
  <si>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</si>
  <si>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</si>
  <si>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</si>
  <si>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</si>
  <si>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</si>
  <si>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</si>
  <si>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</si>
  <si>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</si>
  <si>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</si>
  <si>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</si>
  <si>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</si>
  <si>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</si>
  <si>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</si>
  <si>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</si>
  <si>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</si>
  <si>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</si>
  <si>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</si>
  <si>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</si>
  <si>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</si>
  <si>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</si>
  <si>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</si>
  <si>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</si>
  <si>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</si>
  <si>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</si>
  <si>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</si>
  <si>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</si>
  <si>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</si>
  <si>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</si>
  <si>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</si>
  <si>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</si>
  <si>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</si>
  <si>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</si>
  <si>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</si>
  <si>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</si>
  <si>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</si>
  <si>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</si>
  <si>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</si>
  <si>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</si>
  <si>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</si>
  <si>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</si>
  <si>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</si>
  <si>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</si>
  <si>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</si>
  <si>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</si>
  <si>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</si>
  <si>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</si>
  <si>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</si>
  <si>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</si>
  <si>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</si>
  <si>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</si>
  <si>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</si>
  <si>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</si>
  <si>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</si>
  <si>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</si>
  <si>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</si>
  <si>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</si>
  <si>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</si>
  <si>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</si>
  <si>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</si>
  <si>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</si>
  <si>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</si>
  <si>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</si>
  <si>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</si>
  <si>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</si>
  <si>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</si>
  <si>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</si>
  <si>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</si>
  <si>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</si>
  <si>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</si>
  <si>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</si>
  <si>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</si>
  <si>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</si>
  <si>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</si>
  <si>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</si>
  <si>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</si>
  <si>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</si>
  <si>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</si>
  <si>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</si>
  <si>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</si>
  <si>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</si>
  <si>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</si>
  <si>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</si>
  <si>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</si>
  <si>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</si>
  <si>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</si>
  <si>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</si>
  <si>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</si>
  <si>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</si>
  <si>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</si>
  <si>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</si>
  <si>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</si>
  <si>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</si>
  <si>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</si>
  <si>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</si>
  <si>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</si>
  <si>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</si>
  <si>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</si>
  <si>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</si>
  <si>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</si>
  <si>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</si>
  <si>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</si>
  <si>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</si>
  <si>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</si>
  <si>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</si>
  <si>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</si>
  <si>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</si>
  <si>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</si>
  <si>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</si>
  <si>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</si>
  <si>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</si>
  <si>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</si>
  <si>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</si>
  <si>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</si>
  <si>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</si>
  <si>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</si>
  <si>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</si>
  <si>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</si>
  <si>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</si>
  <si>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</si>
  <si>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</si>
  <si>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</si>
  <si>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</si>
  <si>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</si>
  <si>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</si>
  <si>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</si>
  <si>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</si>
  <si>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</si>
  <si>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</si>
  <si>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</si>
  <si>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</si>
  <si>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</si>
  <si>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</si>
  <si>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</si>
  <si>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</si>
  <si>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</si>
  <si>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</si>
  <si>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</si>
  <si>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</si>
  <si>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</si>
  <si>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</si>
  <si>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</si>
  <si>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</si>
  <si>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</si>
  <si>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</si>
  <si>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</si>
  <si>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</si>
  <si>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</si>
  <si>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</si>
  <si>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</si>
  <si>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</si>
  <si>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</si>
  <si>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</si>
  <si>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</si>
  <si>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</si>
  <si>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</si>
  <si>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</si>
  <si>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</si>
  <si>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</si>
  <si>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</si>
  <si>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</si>
  <si>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</si>
  <si>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</si>
  <si>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</si>
  <si>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</si>
  <si>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</si>
  <si>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</si>
  <si>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</si>
  <si>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</si>
  <si>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</si>
  <si>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</si>
  <si>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</si>
  <si>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</si>
  <si>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</si>
  <si>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</si>
  <si>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</si>
  <si>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</si>
  <si>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</si>
  <si>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</si>
  <si>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</si>
  <si>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</si>
  <si>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</si>
  <si>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</si>
  <si>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</si>
  <si>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</si>
  <si>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</si>
  <si>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</si>
  <si>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</si>
  <si>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</si>
  <si>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</si>
  <si>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</si>
  <si>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</si>
  <si>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</si>
  <si>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</si>
  <si>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</si>
  <si>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</si>
  <si>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</si>
  <si>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</si>
  <si>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</si>
  <si>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</si>
  <si>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</si>
  <si>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</si>
  <si>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</si>
  <si>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</si>
  <si>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</si>
  <si>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</si>
  <si>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</si>
  <si>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</si>
  <si>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</si>
  <si>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</si>
  <si>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</si>
  <si>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</si>
  <si>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</si>
  <si>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</si>
  <si>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</si>
  <si>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</si>
  <si>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</si>
  <si>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</si>
  <si>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</si>
  <si>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</si>
  <si>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</si>
  <si>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</si>
  <si>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</si>
  <si>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</si>
  <si>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</si>
  <si>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</si>
  <si>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</si>
  <si>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</si>
  <si>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</si>
  <si>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</si>
  <si>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</si>
  <si>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</si>
  <si>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</si>
  <si>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</si>
  <si>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</si>
  <si>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</si>
  <si>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</si>
  <si>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</si>
  <si>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</si>
  <si>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</si>
  <si>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</si>
  <si>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</si>
  <si>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</si>
  <si>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</si>
  <si>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</si>
  <si>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</si>
  <si>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</si>
  <si>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</si>
  <si>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</si>
  <si>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</si>
  <si>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</si>
  <si>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</si>
  <si>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</si>
  <si>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</si>
  <si>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</si>
  <si>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</si>
  <si>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</si>
  <si>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</si>
  <si>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</si>
  <si>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</si>
  <si>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</si>
  <si>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</si>
  <si>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</si>
  <si>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</si>
  <si>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</si>
  <si>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</si>
  <si>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</si>
  <si>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</si>
  <si>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</si>
  <si>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</si>
  <si>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</si>
  <si>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</si>
  <si>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</si>
  <si>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</si>
  <si>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</si>
  <si>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</si>
  <si>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</si>
  <si>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</si>
  <si>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</si>
  <si>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</si>
  <si>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</si>
  <si>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</si>
  <si>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</si>
  <si>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</si>
  <si>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</si>
  <si>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</si>
  <si>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</si>
  <si>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</si>
  <si>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</si>
  <si>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</si>
  <si>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</si>
  <si>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</si>
  <si>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</si>
  <si>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</si>
  <si>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</si>
  <si>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</si>
  <si>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</si>
  <si>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</si>
  <si>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</si>
  <si>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</si>
  <si>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</si>
  <si>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</si>
  <si>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</si>
  <si>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</si>
  <si>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</si>
  <si>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</si>
  <si>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</si>
  <si>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</si>
  <si>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</si>
  <si>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</si>
  <si>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</si>
  <si>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</si>
  <si>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</si>
  <si>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</si>
  <si>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</si>
  <si>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</si>
  <si>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</si>
  <si>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</si>
  <si>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</si>
  <si>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</si>
  <si>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</si>
  <si>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</si>
  <si>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</si>
  <si>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</si>
  <si>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</si>
  <si>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</si>
  <si>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</si>
  <si>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</si>
  <si>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</si>
  <si>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</si>
  <si>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</si>
  <si>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</si>
  <si>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</si>
  <si>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</si>
  <si>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</si>
  <si>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</si>
  <si>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</si>
  <si>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</si>
  <si>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</si>
  <si>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</si>
  <si>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</si>
  <si>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</si>
  <si>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</si>
  <si>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</si>
  <si>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</si>
  <si>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</si>
  <si>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</si>
  <si>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</si>
  <si>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</si>
  <si>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</si>
  <si>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</si>
  <si>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</si>
  <si>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</si>
  <si>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</si>
  <si>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</si>
  <si>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</si>
  <si>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</si>
  <si>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</si>
  <si>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</si>
  <si>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</si>
  <si>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</si>
  <si>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</si>
  <si>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</si>
  <si>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</si>
  <si>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</si>
  <si>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</si>
  <si>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</si>
  <si>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</si>
  <si>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</si>
  <si>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</si>
  <si>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</si>
  <si>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</si>
  <si>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</si>
  <si>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</si>
  <si>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</si>
  <si>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</si>
  <si>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</si>
  <si>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</si>
  <si>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</si>
  <si>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</si>
  <si>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</si>
  <si>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</si>
  <si>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</si>
  <si>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</si>
  <si>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</si>
  <si>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</si>
  <si>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</si>
  <si>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</si>
  <si>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</si>
  <si>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</si>
  <si>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</si>
  <si>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</si>
  <si>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</si>
  <si>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</si>
  <si>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</si>
  <si>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</si>
  <si>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</si>
  <si>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</si>
  <si>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</si>
  <si>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</si>
  <si>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</si>
  <si>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</si>
  <si>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</si>
  <si>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</si>
  <si>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</si>
  <si>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</si>
  <si>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</si>
  <si>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</si>
  <si>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</si>
  <si>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</si>
  <si>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</si>
  <si>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</si>
  <si>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</si>
  <si>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</si>
  <si>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</si>
  <si>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</si>
  <si>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</si>
  <si>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</si>
  <si>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</si>
  <si>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</si>
  <si>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</si>
  <si>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</si>
  <si>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</si>
  <si>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</si>
  <si>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</si>
  <si>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</si>
  <si>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</si>
  <si>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</si>
  <si>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</si>
  <si>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</si>
  <si>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</si>
  <si>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</si>
  <si>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</si>
  <si>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</si>
  <si>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</si>
  <si>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</si>
  <si>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</si>
  <si>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</si>
  <si>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</si>
  <si>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</si>
  <si>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</si>
  <si>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</si>
  <si>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</si>
  <si>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</si>
  <si>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</si>
  <si>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</si>
  <si>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</si>
  <si>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</si>
  <si>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</si>
  <si>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</si>
  <si>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</si>
  <si>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</si>
  <si>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</si>
  <si>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</si>
  <si>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</si>
  <si>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</si>
  <si>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</si>
  <si>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</si>
  <si>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</si>
  <si>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</si>
  <si>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</si>
  <si>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</si>
  <si>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</si>
  <si>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</si>
  <si>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</si>
  <si>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</si>
  <si>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</si>
  <si>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</si>
  <si>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</si>
  <si>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</si>
  <si>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</si>
  <si>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</si>
  <si>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</si>
  <si>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</si>
  <si>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</si>
  <si>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</si>
  <si>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</si>
  <si>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</si>
  <si>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</si>
  <si>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</si>
  <si>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</si>
  <si>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</si>
  <si>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</si>
  <si>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</si>
  <si>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</si>
  <si>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</si>
  <si>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</si>
  <si>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</si>
  <si>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</si>
  <si>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</si>
  <si>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</si>
  <si>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</si>
  <si>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</si>
  <si>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</si>
  <si>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</si>
  <si>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</si>
  <si>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</si>
  <si>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</si>
  <si>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</si>
  <si>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</si>
  <si>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</si>
  <si>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</si>
  <si>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</si>
  <si>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</si>
  <si>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</si>
  <si>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</si>
  <si>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</si>
  <si>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</si>
  <si>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</si>
  <si>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</si>
  <si>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</si>
  <si>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</si>
  <si>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</si>
  <si>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</si>
  <si>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</si>
  <si>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</si>
  <si>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</si>
  <si>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</si>
  <si>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</si>
  <si>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</si>
  <si>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</si>
  <si>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</si>
  <si>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</si>
  <si>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</si>
  <si>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</si>
  <si>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</si>
  <si>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</si>
  <si>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</si>
  <si>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</si>
  <si>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</si>
  <si>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</si>
  <si>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</si>
  <si>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</si>
  <si>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</si>
  <si>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</si>
  <si>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</si>
  <si>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</si>
  <si>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</si>
  <si>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</si>
  <si>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</si>
  <si>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</si>
  <si>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</si>
  <si>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</si>
  <si>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</si>
  <si>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</si>
  <si>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</si>
  <si>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</si>
  <si>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</si>
  <si>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</si>
  <si>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</si>
  <si>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</si>
  <si>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</si>
  <si>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</si>
  <si>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</si>
  <si>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</si>
  <si>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</si>
  <si>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</si>
  <si>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</si>
  <si>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</si>
  <si>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</si>
  <si>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</si>
  <si>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</si>
  <si>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</si>
  <si>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</si>
  <si>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</si>
  <si>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</si>
  <si>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</si>
  <si>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</si>
  <si>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</si>
  <si>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</si>
  <si>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</si>
  <si>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</si>
  <si>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</si>
  <si>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</si>
  <si>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</si>
  <si>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</si>
  <si>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</si>
  <si>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</si>
  <si>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</si>
  <si>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</si>
  <si>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</si>
  <si>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</si>
  <si>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</si>
  <si>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</si>
  <si>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</si>
  <si>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</si>
  <si>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</si>
  <si>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</si>
  <si>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</si>
  <si>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</si>
  <si>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</si>
  <si>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</si>
  <si>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</si>
  <si>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</si>
  <si>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</si>
  <si>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</si>
  <si>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</si>
  <si>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</si>
  <si>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</si>
  <si>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</si>
  <si>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</si>
  <si>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</si>
  <si>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</si>
  <si>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</si>
  <si>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</si>
  <si>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</si>
  <si>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</si>
  <si>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</si>
  <si>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</si>
  <si>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</si>
  <si>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</si>
  <si>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</si>
  <si>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</si>
  <si>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</si>
  <si>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</si>
  <si>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</si>
  <si>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</si>
  <si>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</si>
  <si>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</si>
  <si>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</si>
  <si>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</si>
  <si>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</si>
  <si>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</si>
  <si>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</si>
  <si>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</si>
  <si>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</si>
  <si>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</si>
  <si>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</si>
  <si>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</si>
  <si>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</si>
  <si>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</si>
  <si>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</si>
  <si>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</si>
  <si>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</si>
  <si>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</si>
  <si>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</si>
  <si>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</si>
  <si>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</si>
  <si>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</si>
  <si>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</si>
  <si>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</si>
  <si>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</si>
  <si>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</si>
  <si>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</si>
  <si>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</si>
  <si>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</si>
  <si>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</si>
  <si>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</si>
  <si>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</si>
  <si>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</si>
  <si>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</si>
  <si>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</si>
  <si>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</si>
  <si>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</si>
  <si>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</si>
  <si>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</si>
  <si>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</si>
  <si>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</si>
  <si>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</si>
  <si>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</si>
  <si>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</si>
  <si>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</si>
  <si>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</si>
  <si>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</si>
  <si>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</si>
  <si>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</si>
  <si>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</si>
  <si>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</si>
  <si>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</si>
  <si>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</si>
  <si>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</si>
  <si>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</si>
  <si>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</si>
  <si>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</si>
  <si>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</si>
  <si>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</si>
  <si>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</si>
  <si>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</si>
  <si>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</si>
  <si>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</si>
  <si>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</si>
  <si>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</si>
  <si>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</si>
  <si>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</si>
  <si>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</si>
  <si>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</si>
  <si>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</si>
  <si>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</si>
  <si>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</si>
  <si>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</si>
  <si>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</si>
  <si>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</si>
  <si>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</si>
  <si>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</si>
  <si>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</si>
  <si>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</si>
  <si>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</si>
  <si>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</si>
  <si>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</si>
  <si>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</si>
  <si>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</si>
  <si>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</si>
  <si>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</si>
  <si>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</si>
  <si>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</si>
  <si>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</si>
  <si>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</si>
  <si>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</si>
  <si>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</si>
  <si>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</si>
  <si>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</si>
  <si>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</si>
  <si>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</si>
  <si>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</si>
  <si>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</si>
  <si>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</si>
  <si>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</si>
  <si>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</si>
  <si>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</si>
  <si>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</si>
  <si>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</si>
  <si>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</si>
  <si>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</si>
  <si>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</si>
  <si>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</si>
  <si>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</si>
  <si>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</si>
  <si>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</si>
  <si>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</si>
  <si>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</si>
  <si>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</si>
  <si>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</si>
  <si>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</si>
  <si>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</si>
  <si>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</si>
  <si>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</si>
  <si>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</si>
  <si>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</si>
  <si>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</si>
  <si>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</si>
  <si>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</si>
  <si>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</si>
  <si>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</si>
  <si>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</si>
  <si>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</si>
  <si>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</si>
  <si>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</si>
  <si>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</si>
  <si>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</si>
  <si>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</si>
  <si>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</si>
  <si>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</si>
  <si>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</si>
  <si>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</si>
  <si>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</si>
  <si>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</si>
  <si>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</si>
  <si>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</si>
  <si>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</si>
  <si>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</si>
  <si>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</si>
  <si>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</si>
  <si>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</si>
  <si>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</si>
  <si>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</si>
  <si>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</si>
  <si>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</si>
  <si>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</si>
  <si>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</si>
  <si>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</si>
  <si>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</si>
  <si>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</si>
  <si>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</si>
  <si>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</si>
  <si>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</si>
  <si>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</si>
  <si>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</si>
  <si>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</si>
  <si>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</si>
  <si>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</si>
  <si>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</si>
  <si>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</si>
  <si>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</si>
  <si>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</si>
  <si>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</si>
  <si>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</si>
  <si>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</si>
  <si>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</si>
  <si>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</si>
  <si>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</si>
  <si>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</si>
  <si>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</si>
  <si>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</si>
  <si>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</si>
  <si>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</si>
  <si>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</si>
  <si>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</si>
  <si>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</si>
  <si>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</si>
  <si>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</si>
  <si>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</si>
  <si>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</si>
  <si>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</si>
  <si>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</si>
  <si>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</si>
  <si>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</si>
  <si>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</si>
  <si>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</si>
  <si>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</si>
  <si>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</si>
  <si>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</si>
  <si>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</si>
  <si>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</si>
  <si>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</si>
  <si>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</si>
  <si>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</si>
  <si>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</si>
  <si>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</si>
  <si>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</si>
  <si>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</si>
  <si>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</si>
  <si>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</si>
  <si>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</si>
  <si>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</si>
  <si>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</si>
  <si>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</si>
  <si>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</si>
  <si>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</si>
  <si>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</si>
  <si>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</si>
  <si>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</si>
  <si>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</si>
  <si>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</si>
  <si>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</si>
  <si>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</si>
  <si>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</si>
  <si>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</si>
  <si>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</si>
  <si>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</si>
  <si>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</si>
  <si>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</si>
  <si>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</si>
  <si>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</si>
  <si>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</si>
  <si>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</si>
  <si>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</si>
  <si>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</si>
  <si>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</si>
  <si>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</si>
  <si>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</si>
  <si>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</si>
  <si>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</si>
  <si>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</si>
  <si>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</si>
  <si>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</si>
  <si>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</si>
  <si>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</si>
  <si>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</si>
  <si>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</si>
  <si>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</si>
  <si>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</si>
  <si>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</si>
  <si>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</si>
  <si>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</si>
  <si>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</si>
  <si>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</si>
  <si>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</si>
  <si>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</si>
  <si>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</si>
  <si>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</si>
  <si>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</si>
  <si>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</si>
  <si>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</si>
  <si>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</si>
  <si>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</si>
  <si>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</si>
  <si>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</si>
  <si>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</si>
  <si>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</si>
  <si>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</si>
  <si>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</si>
  <si>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</si>
  <si>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</si>
  <si>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</si>
  <si>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</si>
  <si>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</si>
  <si>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</si>
  <si>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</si>
  <si>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</si>
  <si>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</si>
  <si>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</si>
  <si>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</si>
  <si>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</si>
  <si>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</si>
  <si>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</si>
  <si>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</si>
  <si>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</si>
  <si>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</si>
  <si>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</si>
  <si>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</si>
  <si>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</si>
  <si>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</si>
  <si>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</si>
  <si>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</si>
  <si>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</si>
  <si>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</si>
  <si>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</si>
  <si>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</si>
  <si>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</si>
  <si>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</si>
  <si>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</si>
  <si>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</si>
  <si>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</si>
  <si>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</si>
  <si>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</si>
  <si>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</si>
  <si>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</si>
  <si>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</si>
  <si>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</si>
  <si>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</si>
  <si>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</si>
  <si>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</si>
  <si>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</si>
  <si>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</si>
  <si>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</si>
  <si>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</si>
  <si>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</si>
  <si>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</si>
  <si>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</si>
  <si>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</si>
  <si>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</si>
  <si>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</si>
  <si>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</si>
  <si>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</si>
  <si>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</si>
  <si>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</si>
  <si>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</si>
  <si>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</si>
  <si>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</si>
  <si>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</si>
  <si>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</si>
  <si>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</si>
  <si>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</si>
  <si>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</si>
  <si>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</si>
  <si>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</si>
  <si>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</si>
  <si>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</si>
  <si>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</si>
  <si>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</si>
  <si>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</si>
  <si>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</si>
  <si>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</si>
  <si>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</si>
  <si>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</si>
  <si>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</si>
  <si>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</si>
  <si>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</si>
  <si>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</si>
  <si>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</si>
  <si>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</si>
  <si>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</si>
  <si>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</si>
  <si>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</si>
  <si>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</si>
  <si>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</si>
  <si>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</si>
  <si>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</si>
  <si>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</si>
  <si>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</si>
  <si>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</si>
  <si>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</si>
  <si>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</si>
  <si>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</si>
  <si>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</si>
  <si>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</si>
  <si>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</si>
  <si>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</si>
  <si>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</si>
  <si>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</si>
  <si>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</si>
  <si>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</si>
  <si>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</si>
  <si>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</si>
  <si>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</si>
  <si>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</si>
  <si>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</si>
  <si>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</si>
  <si>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</si>
  <si>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</si>
  <si>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</si>
  <si>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</si>
  <si>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</si>
  <si>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</si>
  <si>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</si>
  <si>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</si>
  <si>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</si>
  <si>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</si>
  <si>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</si>
  <si>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</si>
  <si>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</si>
  <si>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</si>
  <si>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</si>
  <si>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</si>
  <si>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</si>
  <si>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</si>
  <si>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</si>
  <si>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</si>
  <si>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</si>
  <si>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</si>
  <si>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</si>
  <si>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</si>
  <si>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</si>
  <si>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</si>
  <si>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</si>
  <si>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</si>
  <si>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</si>
  <si>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</si>
  <si>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</si>
  <si>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</si>
  <si>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</si>
  <si>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</si>
  <si>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</si>
  <si>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</si>
  <si>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</si>
  <si>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</si>
  <si>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</si>
  <si>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</si>
  <si>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</si>
  <si>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</si>
  <si>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</si>
  <si>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</si>
  <si>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</si>
  <si>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</si>
  <si>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</si>
  <si>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</si>
  <si>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</si>
  <si>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</si>
  <si>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</si>
  <si>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</si>
  <si>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</si>
  <si>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</si>
  <si>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</si>
  <si>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</si>
  <si>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</si>
  <si>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</si>
  <si>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</si>
  <si>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</si>
  <si>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</si>
  <si>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</si>
  <si>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</si>
  <si>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</si>
  <si>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</si>
  <si>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</si>
  <si>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</si>
  <si>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</si>
  <si>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</si>
  <si>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</si>
  <si>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</si>
  <si>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</si>
  <si>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</si>
  <si>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</si>
  <si>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</si>
  <si>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</si>
  <si>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</si>
  <si>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</si>
  <si>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</si>
  <si>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</si>
  <si>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</si>
  <si>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</si>
  <si>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</si>
  <si>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</si>
  <si>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</si>
  <si>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</si>
  <si>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</si>
  <si>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</si>
  <si>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</si>
  <si>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</si>
  <si>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</si>
  <si>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</si>
  <si>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</si>
  <si>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</si>
  <si>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</si>
  <si>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</si>
  <si>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</si>
  <si>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</si>
  <si>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</si>
  <si>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</si>
  <si>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</si>
  <si>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</si>
  <si>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</si>
  <si>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</si>
  <si>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</si>
  <si>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</si>
  <si>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</si>
  <si>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</si>
  <si>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</si>
  <si>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</si>
  <si>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</si>
  <si>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</si>
  <si>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</si>
  <si>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</si>
  <si>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</si>
  <si>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</si>
  <si>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</si>
  <si>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</si>
  <si>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</si>
  <si>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</si>
  <si>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</si>
  <si>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</si>
  <si>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</si>
  <si>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</si>
  <si>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</si>
  <si>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</si>
  <si>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</si>
  <si>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</si>
  <si>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</si>
  <si>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</si>
  <si>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</si>
  <si>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</si>
  <si>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</si>
  <si>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</si>
  <si>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</si>
  <si>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</si>
  <si>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</si>
  <si>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</si>
  <si>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</si>
  <si>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</si>
  <si>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</si>
  <si>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</si>
  <si>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</si>
  <si>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</si>
  <si>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</si>
  <si>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</si>
  <si>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</si>
  <si>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</si>
  <si>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</si>
  <si>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</si>
  <si>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</si>
  <si>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</si>
  <si>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</si>
  <si>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</si>
  <si>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</si>
  <si>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</si>
  <si>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</si>
  <si>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</si>
  <si>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</si>
  <si>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</si>
  <si>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</si>
  <si>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</si>
  <si>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</si>
  <si>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</si>
  <si>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</si>
  <si>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</si>
  <si>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</si>
  <si>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</si>
  <si>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</si>
  <si>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</si>
  <si>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</si>
  <si>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</si>
  <si>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</si>
  <si>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</si>
  <si>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</si>
  <si>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</si>
  <si>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</si>
  <si>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</si>
  <si>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</si>
  <si>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</si>
  <si>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</si>
  <si>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</si>
  <si>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</si>
  <si>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</si>
  <si>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</si>
  <si>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</si>
  <si>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</si>
  <si>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</si>
  <si>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</si>
  <si>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</si>
  <si>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</si>
  <si>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</si>
  <si>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</si>
  <si>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</si>
  <si>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</si>
  <si>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</si>
  <si>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</si>
  <si>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</si>
  <si>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</si>
  <si>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</si>
  <si>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</si>
  <si>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</si>
  <si>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</si>
  <si>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</si>
  <si>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</si>
  <si>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</si>
  <si>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</si>
  <si>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</si>
  <si>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</si>
  <si>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</si>
  <si>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</si>
  <si>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</si>
  <si>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</si>
  <si>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</si>
  <si>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</si>
  <si>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</si>
  <si>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</si>
  <si>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</si>
  <si>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</si>
  <si>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</si>
  <si>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</si>
  <si>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</si>
  <si>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</si>
  <si>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</si>
  <si>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</si>
  <si>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</si>
  <si>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</si>
  <si>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</si>
  <si>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</si>
  <si>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</si>
  <si>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</si>
  <si>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</si>
  <si>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</si>
  <si>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</si>
  <si>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</si>
  <si>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</si>
  <si>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</si>
  <si>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</si>
  <si>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</si>
  <si>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</si>
  <si>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</si>
  <si>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</si>
  <si>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</si>
  <si>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</si>
  <si>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</si>
  <si>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</si>
  <si>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</si>
  <si>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</si>
  <si>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</si>
  <si>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</si>
  <si>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</si>
  <si>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</si>
  <si>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</si>
  <si>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</si>
  <si>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</si>
  <si>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</si>
  <si>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</si>
  <si>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</si>
  <si>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</si>
  <si>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</si>
  <si>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</si>
  <si>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</si>
  <si>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</si>
  <si>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</si>
  <si>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</si>
  <si>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</si>
  <si>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</si>
  <si>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</si>
  <si>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</si>
  <si>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</si>
  <si>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</si>
  <si>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</si>
  <si>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</si>
  <si>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</si>
  <si>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</si>
  <si>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</si>
  <si>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</si>
  <si>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</si>
  <si>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</si>
  <si>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</si>
  <si>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</si>
  <si>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</si>
  <si>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</si>
  <si>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</si>
  <si>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</si>
  <si>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</si>
  <si>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</si>
  <si>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</si>
  <si>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</si>
  <si>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</si>
  <si>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</si>
  <si>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</si>
  <si>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</si>
  <si>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</si>
  <si>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</si>
  <si>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</si>
  <si>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</si>
  <si>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</si>
  <si>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</si>
  <si>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</si>
  <si>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</si>
  <si>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</si>
  <si>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</si>
  <si>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</si>
  <si>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</si>
  <si>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</si>
  <si>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</si>
  <si>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</si>
  <si>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</si>
  <si>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</si>
  <si>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</si>
  <si>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</si>
  <si>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</si>
  <si>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</si>
  <si>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</si>
  <si>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</si>
  <si>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</si>
  <si>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</si>
  <si>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</si>
  <si>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</si>
  <si>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</si>
  <si>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</si>
  <si>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</si>
  <si>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</si>
  <si>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</si>
  <si>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</si>
  <si>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</si>
  <si>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</si>
  <si>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</si>
  <si>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</si>
  <si>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</si>
  <si>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</si>
  <si>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</si>
  <si>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</si>
  <si>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</si>
  <si>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</si>
  <si>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</si>
  <si>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</si>
  <si>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</si>
  <si>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</si>
  <si>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</si>
  <si>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</si>
  <si>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</si>
  <si>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</si>
  <si>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</si>
  <si>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</si>
  <si>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</si>
  <si>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</si>
  <si>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</si>
  <si>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</si>
  <si>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</si>
  <si>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</si>
  <si>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</si>
  <si>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</si>
  <si>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</si>
  <si>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</si>
  <si>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</si>
  <si>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</si>
  <si>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</si>
  <si>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</si>
  <si>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</si>
  <si>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</si>
  <si>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</si>
  <si>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</si>
  <si>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</si>
  <si>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</si>
  <si>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</si>
  <si>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</si>
  <si>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</si>
  <si>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</si>
  <si>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</si>
  <si>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</si>
  <si>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</si>
  <si>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</si>
  <si>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</si>
  <si>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</si>
  <si>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</si>
  <si>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</si>
  <si>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</si>
  <si>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</si>
  <si>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</si>
  <si>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</si>
  <si>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</si>
  <si>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</si>
  <si>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</si>
  <si>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</si>
  <si>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</si>
  <si>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</si>
  <si>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</si>
  <si>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</si>
  <si>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</si>
  <si>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</si>
  <si>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</si>
  <si>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</si>
  <si>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</si>
  <si>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</si>
  <si>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</si>
  <si>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</si>
  <si>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</si>
  <si>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</si>
  <si>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</si>
  <si>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</si>
  <si>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</si>
  <si>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</si>
  <si>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</si>
  <si>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</si>
  <si>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</si>
  <si>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</si>
  <si>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</si>
  <si>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</si>
  <si>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</si>
  <si>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</si>
  <si>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</si>
  <si>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</si>
  <si>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</si>
  <si>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</si>
  <si>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</si>
  <si>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</si>
  <si>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</si>
  <si>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</si>
  <si>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</si>
  <si>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</si>
  <si>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</si>
  <si>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</si>
  <si>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</si>
  <si>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</si>
  <si>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</si>
  <si>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</si>
  <si>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</si>
  <si>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</si>
  <si>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</si>
  <si>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</si>
  <si>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</si>
  <si>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</si>
  <si>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</si>
  <si>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</si>
  <si>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</si>
  <si>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</si>
  <si>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</si>
  <si>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</si>
  <si>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</si>
  <si>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</si>
  <si>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</si>
  <si>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</si>
  <si>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</si>
  <si>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</si>
  <si>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</si>
  <si>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</si>
  <si>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</si>
  <si>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</si>
  <si>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</si>
  <si>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</si>
  <si>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</si>
  <si>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</si>
  <si>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</si>
  <si>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</si>
  <si>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</si>
  <si>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</si>
  <si>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</si>
  <si>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</si>
  <si>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</si>
  <si>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</si>
  <si>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</si>
  <si>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</si>
  <si>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</si>
  <si>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</si>
  <si>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</si>
  <si>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</si>
  <si>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</si>
  <si>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</si>
  <si>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</si>
  <si>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</si>
  <si>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</si>
  <si>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</si>
  <si>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</si>
  <si>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</si>
  <si>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</si>
  <si>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</si>
  <si>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</si>
  <si>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</si>
  <si>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</si>
  <si>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</si>
  <si>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</si>
  <si>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</si>
  <si>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</si>
  <si>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</si>
  <si>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</si>
  <si>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</si>
  <si>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</si>
  <si>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</si>
  <si>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</si>
  <si>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</si>
  <si>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</si>
  <si>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</si>
  <si>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</si>
  <si>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</si>
  <si>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</si>
  <si>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</si>
  <si>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</si>
  <si>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</si>
  <si>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</si>
  <si>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</si>
  <si>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</si>
  <si>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</si>
  <si>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</si>
  <si>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</si>
  <si>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</si>
  <si>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</si>
  <si>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</si>
  <si>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</si>
  <si>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</si>
  <si>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</si>
  <si>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</si>
  <si>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</si>
  <si>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</si>
  <si>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</si>
  <si>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</si>
  <si>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</si>
  <si>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</si>
  <si>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</si>
  <si>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</si>
  <si>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</si>
  <si>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</si>
  <si>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</si>
  <si>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</si>
  <si>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</si>
  <si>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</si>
  <si>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</si>
  <si>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</si>
  <si>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</si>
  <si>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</si>
  <si>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</si>
  <si>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</si>
  <si>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</si>
  <si>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</si>
  <si>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</si>
  <si>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</si>
  <si>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</si>
  <si>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</si>
  <si>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</si>
  <si>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</si>
  <si>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</si>
  <si>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</si>
  <si>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</si>
  <si>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</si>
  <si>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</si>
  <si>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</si>
  <si>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</si>
  <si>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</si>
  <si>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</si>
  <si>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</si>
  <si>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</si>
  <si>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</si>
  <si>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</si>
  <si>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</si>
  <si>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</si>
  <si>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</si>
  <si>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</si>
  <si>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</si>
  <si>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</si>
  <si>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</si>
  <si>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</si>
  <si>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</si>
  <si>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</si>
  <si>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</si>
  <si>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</si>
  <si>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</si>
  <si>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</si>
  <si>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</si>
  <si>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</si>
  <si>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</si>
  <si>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</si>
  <si>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</si>
  <si>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</si>
  <si>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</si>
  <si>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</si>
  <si>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</si>
  <si>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</si>
  <si>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</si>
  <si>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</si>
  <si>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</si>
  <si>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</si>
  <si>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</si>
  <si>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</si>
  <si>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</si>
  <si>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</si>
  <si>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</si>
  <si>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</si>
  <si>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</si>
  <si>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</si>
  <si>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</si>
  <si>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</si>
  <si>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</si>
  <si>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</si>
  <si>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</si>
  <si>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</si>
  <si>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</si>
  <si>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</si>
  <si>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</si>
  <si>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</si>
  <si>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</si>
  <si>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</si>
  <si>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</si>
  <si>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</si>
  <si>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</si>
  <si>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</si>
  <si>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</si>
  <si>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</si>
  <si>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</si>
  <si>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</si>
  <si>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</si>
  <si>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</si>
  <si>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</si>
  <si>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</si>
  <si>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</si>
  <si>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</si>
  <si>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</si>
  <si>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</si>
  <si>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</si>
  <si>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</si>
  <si>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</si>
  <si>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</si>
  <si>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</si>
  <si>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</si>
  <si>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</si>
  <si>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</si>
  <si>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</si>
  <si>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</si>
  <si>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</si>
  <si>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</si>
  <si>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</si>
  <si>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</si>
  <si>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</si>
  <si>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</si>
  <si>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</si>
  <si>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</si>
  <si>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</si>
  <si>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</si>
  <si>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</si>
  <si>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</si>
  <si>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</si>
  <si>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</si>
  <si>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</si>
  <si>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</si>
  <si>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</si>
  <si>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</si>
  <si>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</si>
  <si>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</si>
  <si>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</si>
  <si>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</si>
  <si>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</si>
  <si>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</si>
  <si>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</si>
  <si>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</si>
  <si>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</si>
  <si>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</si>
  <si>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</si>
  <si>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</si>
  <si>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</si>
  <si>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</si>
  <si>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</si>
  <si>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</si>
  <si>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</si>
  <si>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</si>
  <si>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</si>
  <si>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</si>
  <si>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</si>
  <si>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</si>
  <si>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</si>
  <si>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</si>
  <si>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</si>
  <si>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</si>
  <si>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</si>
  <si>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</si>
  <si>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</si>
  <si>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</si>
  <si>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</si>
  <si>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</si>
  <si>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</si>
  <si>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</si>
  <si>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</si>
  <si>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</si>
  <si>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</si>
  <si>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</si>
  <si>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</si>
  <si>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</si>
  <si>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</si>
  <si>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</si>
  <si>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</si>
  <si>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</si>
  <si>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</si>
  <si>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</si>
  <si>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</si>
  <si>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</si>
  <si>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</si>
  <si>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</si>
  <si>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</si>
  <si>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</si>
  <si>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</si>
  <si>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</si>
  <si>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</si>
  <si>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</si>
  <si>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</si>
  <si>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</si>
  <si>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</si>
  <si>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</si>
  <si>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</si>
  <si>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</si>
  <si>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</si>
  <si>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</si>
  <si>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</si>
  <si>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</si>
  <si>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</si>
  <si>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</si>
  <si>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</si>
  <si>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</si>
  <si>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</si>
  <si>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</si>
  <si>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</si>
  <si>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</si>
  <si>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</si>
  <si>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</si>
  <si>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</si>
  <si>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</si>
  <si>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</si>
  <si>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</si>
  <si>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</si>
  <si>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</si>
  <si>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</si>
  <si>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</si>
  <si>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</si>
  <si>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</si>
  <si>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</si>
  <si>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</si>
  <si>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</si>
  <si>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</si>
  <si>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</si>
  <si>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</si>
  <si>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</si>
  <si>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</si>
  <si>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</si>
  <si>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</si>
  <si>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</si>
  <si>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</si>
  <si>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</si>
  <si>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</si>
  <si>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</si>
  <si>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</si>
  <si>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</si>
  <si>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</si>
  <si>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</si>
  <si>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</si>
  <si>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</si>
  <si>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</si>
  <si>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</si>
  <si>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</si>
  <si>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</si>
  <si>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</si>
  <si>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</si>
  <si>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</si>
  <si>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</si>
  <si>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</si>
  <si>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</si>
  <si>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</si>
  <si>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</si>
  <si>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</si>
  <si>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</si>
  <si>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</si>
  <si>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</si>
  <si>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</si>
  <si>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</si>
  <si>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</si>
  <si>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</si>
  <si>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</si>
  <si>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</si>
  <si>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</si>
  <si>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</si>
  <si>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</si>
  <si>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</si>
  <si>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</si>
  <si>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</si>
  <si>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</si>
  <si>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</si>
  <si>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</si>
  <si>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</si>
  <si>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</si>
  <si>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</si>
  <si>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</si>
  <si>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</si>
  <si>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</si>
  <si>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</si>
  <si>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</si>
  <si>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</si>
  <si>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</si>
  <si>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</si>
  <si>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</si>
  <si>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</si>
  <si>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</si>
  <si>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</si>
  <si>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</si>
  <si>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</si>
  <si>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</si>
  <si>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</si>
  <si>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</si>
  <si>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</si>
  <si>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</si>
  <si>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</si>
  <si>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</si>
  <si>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</si>
  <si>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</si>
  <si>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</si>
  <si>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</si>
  <si>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</si>
  <si>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</si>
  <si>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</si>
  <si>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</si>
  <si>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</si>
  <si>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</si>
  <si>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</si>
  <si>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</si>
  <si>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</si>
  <si>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</si>
  <si>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</si>
  <si>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</si>
  <si>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</si>
  <si>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</si>
  <si>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</si>
  <si>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</si>
  <si>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</si>
  <si>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</si>
  <si>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</si>
  <si>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</si>
  <si>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</si>
  <si>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</si>
  <si>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</si>
  <si>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</si>
  <si>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</si>
  <si>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</si>
  <si>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</si>
  <si>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</si>
  <si>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</si>
  <si>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</si>
  <si>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</si>
  <si>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</si>
  <si>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</si>
  <si>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</si>
  <si>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</si>
  <si>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</si>
  <si>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</si>
  <si>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</si>
  <si>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</si>
  <si>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</si>
  <si>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</si>
  <si>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</si>
  <si>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</si>
  <si>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</si>
  <si>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</si>
  <si>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</si>
  <si>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</si>
  <si>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</si>
  <si>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</si>
  <si>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</si>
  <si>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</si>
  <si>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</si>
  <si>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</si>
  <si>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</si>
  <si>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</si>
  <si>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</si>
  <si>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</si>
  <si>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</si>
  <si>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</si>
  <si>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</si>
  <si>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</si>
  <si>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</si>
  <si>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</si>
  <si>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</si>
  <si>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</si>
  <si>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</si>
  <si>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</si>
  <si>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</si>
  <si>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</si>
  <si>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</si>
  <si>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</si>
  <si>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</si>
  <si>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</si>
  <si>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</si>
  <si>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</si>
  <si>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</si>
  <si>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</si>
  <si>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</si>
  <si>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</si>
  <si>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</si>
  <si>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</si>
  <si>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</si>
  <si>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</si>
  <si>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</si>
  <si>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</si>
  <si>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</si>
  <si>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</si>
  <si>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</si>
  <si>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</si>
  <si>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</si>
  <si>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</si>
  <si>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</si>
  <si>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</si>
  <si>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</si>
  <si>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</si>
  <si>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</si>
  <si>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</si>
  <si>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</si>
  <si>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</si>
  <si>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</si>
  <si>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</si>
  <si>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</si>
  <si>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</si>
  <si>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</si>
  <si>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</si>
  <si>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</si>
  <si>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</si>
  <si>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</si>
  <si>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</si>
  <si>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</si>
  <si>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</si>
  <si>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</si>
  <si>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</si>
  <si>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</si>
  <si>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</si>
  <si>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</si>
  <si>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</si>
  <si>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</si>
  <si>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</si>
  <si>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</si>
  <si>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</si>
  <si>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</si>
  <si>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</si>
  <si>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</si>
  <si>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</si>
  <si>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</si>
  <si>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</si>
  <si>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</si>
  <si>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</si>
  <si>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</si>
  <si>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</si>
  <si>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</si>
  <si>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</si>
  <si>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</si>
  <si>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</si>
  <si>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</si>
  <si>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</si>
  <si>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</si>
  <si>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</si>
  <si>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</si>
  <si>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</si>
  <si>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</si>
  <si>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</si>
  <si>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</si>
  <si>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</si>
  <si>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</si>
  <si>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</si>
  <si>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</si>
  <si>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</si>
  <si>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</si>
  <si>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</si>
  <si>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</si>
  <si>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</si>
  <si>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</si>
  <si>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</si>
  <si>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</si>
  <si>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</si>
  <si>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</si>
  <si>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</si>
  <si>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</si>
  <si>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</si>
  <si>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</si>
  <si>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</si>
  <si>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</si>
  <si>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</si>
  <si>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</si>
  <si>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</si>
  <si>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</si>
  <si>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</si>
  <si>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</si>
  <si>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</si>
  <si>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</si>
  <si>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</si>
  <si>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</si>
  <si>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</si>
  <si>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</si>
  <si>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</si>
  <si>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</si>
  <si>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</si>
  <si>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</si>
  <si>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</si>
  <si>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</si>
  <si>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</si>
  <si>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</si>
  <si>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</si>
  <si>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</si>
  <si>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</si>
  <si>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</si>
  <si>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</si>
  <si>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</si>
  <si>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</si>
  <si>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</si>
  <si>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</si>
  <si>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</si>
  <si>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</si>
  <si>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</si>
  <si>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</si>
  <si>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</si>
  <si>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</si>
  <si>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</si>
  <si>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</si>
  <si>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</si>
  <si>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</si>
  <si>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</si>
  <si>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</si>
  <si>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</si>
  <si>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</si>
  <si>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</si>
  <si>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</si>
  <si>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</si>
  <si>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</si>
  <si>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</si>
  <si>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</si>
  <si>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</si>
  <si>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</si>
  <si>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</si>
  <si>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</si>
  <si>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</si>
  <si>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</si>
  <si>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</si>
  <si>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</si>
  <si>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</si>
  <si>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</si>
  <si>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</si>
  <si>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</si>
  <si>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</si>
  <si>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</si>
  <si>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</si>
  <si>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</si>
  <si>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</si>
  <si>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</si>
  <si>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</si>
  <si>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</si>
  <si>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</si>
  <si>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</si>
  <si>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</si>
  <si>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</si>
  <si>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</si>
  <si>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</si>
  <si>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</si>
  <si>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</si>
  <si>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</si>
  <si>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</si>
  <si>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</si>
  <si>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</si>
  <si>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</si>
  <si>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</si>
  <si>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</si>
  <si>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</si>
  <si>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</si>
  <si>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</si>
  <si>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</si>
  <si>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</si>
  <si>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</si>
  <si>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</si>
  <si>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</si>
  <si>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</si>
  <si>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</si>
  <si>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</si>
  <si>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</si>
  <si>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</si>
  <si>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</si>
  <si>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</si>
  <si>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</si>
  <si>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</si>
  <si>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</si>
  <si>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</si>
  <si>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</si>
  <si>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</si>
  <si>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</si>
  <si>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</si>
  <si>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</si>
  <si>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</si>
  <si>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</si>
  <si>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</si>
  <si>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</si>
  <si>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</si>
  <si>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</si>
  <si>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</si>
  <si>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</si>
  <si>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</si>
  <si>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</si>
  <si>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</si>
  <si>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</si>
  <si>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</si>
  <si>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</si>
  <si>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</si>
  <si>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</si>
  <si>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</si>
  <si>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</si>
  <si>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</si>
  <si>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</si>
  <si>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</si>
  <si>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</si>
  <si>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</si>
  <si>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</si>
  <si>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</si>
  <si>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</si>
  <si>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</si>
  <si>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</si>
  <si>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</si>
  <si>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</si>
  <si>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</si>
  <si>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</si>
  <si>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</si>
  <si>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</si>
  <si>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</si>
  <si>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</si>
  <si>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</si>
  <si>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</si>
  <si>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</si>
  <si>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</si>
  <si>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</si>
  <si>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</si>
  <si>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</si>
  <si>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</si>
  <si>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</si>
  <si>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</si>
  <si>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</si>
  <si>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</si>
  <si>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</si>
  <si>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</si>
  <si>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</si>
  <si>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</si>
  <si>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</si>
  <si>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</si>
  <si>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</si>
  <si>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</si>
  <si>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</si>
  <si>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</si>
  <si>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</si>
  <si>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</si>
  <si>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</si>
  <si>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</si>
  <si>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</si>
  <si>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</si>
  <si>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</si>
  <si>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</si>
  <si>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</si>
  <si>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</si>
  <si>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</si>
  <si>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</si>
  <si>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</si>
  <si>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</si>
  <si>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</si>
  <si>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</si>
  <si>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</si>
  <si>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</si>
  <si>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</si>
  <si>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</si>
  <si>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</si>
  <si>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</si>
  <si>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</si>
  <si>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</si>
  <si>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</si>
  <si>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</si>
  <si>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</si>
  <si>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</si>
  <si>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</si>
  <si>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</si>
  <si>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</si>
  <si>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</si>
  <si>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</si>
  <si>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</si>
  <si>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</si>
  <si>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</si>
  <si>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</si>
  <si>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</si>
  <si>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</si>
  <si>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</si>
  <si>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</si>
  <si>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</si>
  <si>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</si>
  <si>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</si>
  <si>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</si>
  <si>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</si>
  <si>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</si>
  <si>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</si>
  <si>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</si>
  <si>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</si>
  <si>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</si>
  <si>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</si>
  <si>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</si>
  <si>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</si>
  <si>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</si>
  <si>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</si>
  <si>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</si>
  <si>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</si>
  <si>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</si>
  <si>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</si>
  <si>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</si>
  <si>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</si>
  <si>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</si>
  <si>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</si>
  <si>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</si>
  <si>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</si>
  <si>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</si>
  <si>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</si>
  <si>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</si>
  <si>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</si>
  <si>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</si>
  <si>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</si>
  <si>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</si>
  <si>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</si>
  <si>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</si>
  <si>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</si>
  <si>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</si>
  <si>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</si>
  <si>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</si>
  <si>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</si>
  <si>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</si>
  <si>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</si>
  <si>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</si>
  <si>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</si>
  <si>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</si>
  <si>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</si>
  <si>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</si>
  <si>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</si>
  <si>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</si>
  <si>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</si>
  <si>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</si>
  <si>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</si>
  <si>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</si>
  <si>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</si>
  <si>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</si>
  <si>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</si>
  <si>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</si>
  <si>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</si>
  <si>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</si>
  <si>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</si>
  <si>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</si>
  <si>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</si>
  <si>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</si>
  <si>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</si>
  <si>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</si>
  <si>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</si>
  <si>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</si>
  <si>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</si>
  <si>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</si>
  <si>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</si>
  <si>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</si>
  <si>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</si>
  <si>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</si>
  <si>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</si>
  <si>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</si>
  <si>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</si>
  <si>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</si>
  <si>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</si>
  <si>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</si>
  <si>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</si>
  <si>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</si>
  <si>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</si>
  <si>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</si>
  <si>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</si>
  <si>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</si>
  <si>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</si>
  <si>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</si>
  <si>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</si>
  <si>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</si>
  <si>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</si>
  <si>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</si>
  <si>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</si>
  <si>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</si>
  <si>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</si>
  <si>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</si>
  <si>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</si>
  <si>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</si>
  <si>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</si>
  <si>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</si>
  <si>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</si>
  <si>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</si>
  <si>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</si>
  <si>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</si>
  <si>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</si>
  <si>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</si>
  <si>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</si>
  <si>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</si>
  <si>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</si>
  <si>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</si>
  <si>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</si>
  <si>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</si>
  <si>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</si>
  <si>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</si>
  <si>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</si>
  <si>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</si>
  <si>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</si>
  <si>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</si>
  <si>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</si>
  <si>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</si>
  <si>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</si>
  <si>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</si>
  <si>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</si>
  <si>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</si>
  <si>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</si>
  <si>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</si>
  <si>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</si>
  <si>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</si>
  <si>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</si>
  <si>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</si>
  <si>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</si>
  <si>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</si>
  <si>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</si>
  <si>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</si>
  <si>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</si>
  <si>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</si>
  <si>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</si>
  <si>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</si>
  <si>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</si>
  <si>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</si>
  <si>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</si>
  <si>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</si>
  <si>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</si>
  <si>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</si>
  <si>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</si>
  <si>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</si>
  <si>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</si>
  <si>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</si>
  <si>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</si>
  <si>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</si>
  <si>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</si>
  <si>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</si>
  <si>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</si>
  <si>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</si>
  <si>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</si>
  <si>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</si>
  <si>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</si>
  <si>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</si>
  <si>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</si>
  <si>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</si>
  <si>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</si>
  <si>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</si>
  <si>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</si>
  <si>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</si>
  <si>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</si>
  <si>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</si>
  <si>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</si>
  <si>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</si>
  <si>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</si>
  <si>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</si>
  <si>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</si>
  <si>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</si>
  <si>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</si>
  <si>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</si>
  <si>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</si>
  <si>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</si>
  <si>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</si>
  <si>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</si>
  <si>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</si>
  <si>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</si>
  <si>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</si>
  <si>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</si>
  <si>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</si>
  <si>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</si>
  <si>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</si>
  <si>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</si>
  <si>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</si>
  <si>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</si>
  <si>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</si>
  <si>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</si>
  <si>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</si>
  <si>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</si>
  <si>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</si>
  <si>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</si>
  <si>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</si>
  <si>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</si>
  <si>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</si>
  <si>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</si>
  <si>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</si>
  <si>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</si>
  <si>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</si>
  <si>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</si>
  <si>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</si>
  <si>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</si>
  <si>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</si>
  <si>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</si>
  <si>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</si>
  <si>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</si>
  <si>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</si>
  <si>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</si>
  <si>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</si>
  <si>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</si>
  <si>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</si>
  <si>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</si>
  <si>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</si>
  <si>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</si>
  <si>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</si>
  <si>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</si>
  <si>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</si>
  <si>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</si>
  <si>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</si>
  <si>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</si>
  <si>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</si>
  <si>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</si>
  <si>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</si>
  <si>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</si>
  <si>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</si>
  <si>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</si>
  <si>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</si>
  <si>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</si>
  <si>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</si>
  <si>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</si>
  <si>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</si>
  <si>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</si>
  <si>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</si>
  <si>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</si>
  <si>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</si>
  <si>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</si>
  <si>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</si>
  <si>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</si>
  <si>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</si>
  <si>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</si>
  <si>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</si>
  <si>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</si>
  <si>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</si>
  <si>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</si>
  <si>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</si>
  <si>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</si>
  <si>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</si>
  <si>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</si>
  <si>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</si>
  <si>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</si>
  <si>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</si>
  <si>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</si>
  <si>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</si>
  <si>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</si>
  <si>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</si>
  <si>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</si>
  <si>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</si>
  <si>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</si>
  <si>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</si>
  <si>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</si>
  <si>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</si>
  <si>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</si>
  <si>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</si>
  <si>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</si>
  <si>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</si>
  <si>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</si>
  <si>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</si>
  <si>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</si>
  <si>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</si>
  <si>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</si>
  <si>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</si>
  <si>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</si>
  <si>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</si>
  <si>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</si>
  <si>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</si>
  <si>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</si>
  <si>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</si>
  <si>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</si>
  <si>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</si>
  <si>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</si>
  <si>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</si>
  <si>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</si>
  <si>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</si>
  <si>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</si>
  <si>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</si>
  <si>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</si>
  <si>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</si>
  <si>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</si>
  <si>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</si>
  <si>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</si>
  <si>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</si>
  <si>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</si>
  <si>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</si>
  <si>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</si>
  <si>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</si>
  <si>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</si>
  <si>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</si>
  <si>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</si>
  <si>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</si>
  <si>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</si>
  <si>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</si>
  <si>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</si>
  <si>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</si>
  <si>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</si>
  <si>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</si>
  <si>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</si>
  <si>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</si>
  <si>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</si>
  <si>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</si>
  <si>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</si>
  <si>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</si>
  <si>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</si>
  <si>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</si>
  <si>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</si>
  <si>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</si>
  <si>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</si>
  <si>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</si>
  <si>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</si>
  <si>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</si>
  <si>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</si>
  <si>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</si>
  <si>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</si>
  <si>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</si>
  <si>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</si>
  <si>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</si>
  <si>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</si>
  <si>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</si>
  <si>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</si>
  <si>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</si>
  <si>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</si>
  <si>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</si>
  <si>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</si>
  <si>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</si>
  <si>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</si>
  <si>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</si>
  <si>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</si>
  <si>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</si>
  <si>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</si>
  <si>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</si>
  <si>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</si>
  <si>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</si>
  <si>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</si>
  <si>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</si>
  <si>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</si>
  <si>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</si>
  <si>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</si>
  <si>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</si>
  <si>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</si>
  <si>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</si>
  <si>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</si>
  <si>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</si>
  <si>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</si>
  <si>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</si>
  <si>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</si>
  <si>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</si>
  <si>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</si>
  <si>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</si>
  <si>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</si>
  <si>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</si>
  <si>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</si>
  <si>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</si>
  <si>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</si>
  <si>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</si>
  <si>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</si>
  <si>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</si>
  <si>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</si>
  <si>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</si>
  <si>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</si>
  <si>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</si>
  <si>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</si>
  <si>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</si>
  <si>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</si>
  <si>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</si>
  <si>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</si>
  <si>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</si>
  <si>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</si>
  <si>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</si>
  <si>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</si>
  <si>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</si>
  <si>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</si>
  <si>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</si>
  <si>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</si>
  <si>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</si>
  <si>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</si>
  <si>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</si>
  <si>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</si>
  <si>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</si>
  <si>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</si>
  <si>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</si>
  <si>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</si>
  <si>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</si>
  <si>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</si>
  <si>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</si>
  <si>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</si>
  <si>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</si>
  <si>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</si>
  <si>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</si>
  <si>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</si>
  <si>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</si>
  <si>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</si>
  <si>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</si>
  <si>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</si>
  <si>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</si>
  <si>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</si>
  <si>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</si>
  <si>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</si>
  <si>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</si>
  <si>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</si>
  <si>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</si>
  <si>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</si>
  <si>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</si>
  <si>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</si>
  <si>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</si>
  <si>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</si>
  <si>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</si>
  <si>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</si>
  <si>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</si>
  <si>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</si>
  <si>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</si>
  <si>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</si>
  <si>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</si>
  <si>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</si>
  <si>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</si>
  <si>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</si>
  <si>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</si>
  <si>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</si>
  <si>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</si>
  <si>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</si>
  <si>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</si>
  <si>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</si>
  <si>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</si>
  <si>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</si>
  <si>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</si>
  <si>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</si>
  <si>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</si>
  <si>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</si>
  <si>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</si>
  <si>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</si>
  <si>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</si>
  <si>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</si>
  <si>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</si>
  <si>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</si>
  <si>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</si>
  <si>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</si>
  <si>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</si>
  <si>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</si>
  <si>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</si>
  <si>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</si>
  <si>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</si>
  <si>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</si>
  <si>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</si>
  <si>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</si>
  <si>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</si>
  <si>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</si>
  <si>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</si>
  <si>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</si>
  <si>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</si>
  <si>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</si>
  <si>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</si>
  <si>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</si>
  <si>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</si>
  <si>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</si>
  <si>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</si>
  <si>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</si>
  <si>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</si>
  <si>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</si>
  <si>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</si>
  <si>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</si>
  <si>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</si>
  <si>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</si>
  <si>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</si>
  <si>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</si>
  <si>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</si>
  <si>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</si>
  <si>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</si>
  <si>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</si>
  <si>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</si>
  <si>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</si>
  <si>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</si>
  <si>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</si>
  <si>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</si>
  <si>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</si>
  <si>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</si>
  <si>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</si>
  <si>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</si>
  <si>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</si>
  <si>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</si>
  <si>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</si>
  <si>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</si>
  <si>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</si>
  <si>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</si>
  <si>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</si>
  <si>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</si>
  <si>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</si>
  <si>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</si>
  <si>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</si>
  <si>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</si>
  <si>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</si>
  <si>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</si>
  <si>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</si>
  <si>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</si>
  <si>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</si>
  <si>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</si>
  <si>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</si>
  <si>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</si>
  <si>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</si>
  <si>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</si>
  <si>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</si>
  <si>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</si>
  <si>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</si>
  <si>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</si>
  <si>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</si>
  <si>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</si>
  <si>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</si>
  <si>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</si>
  <si>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</si>
  <si>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</si>
  <si>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</si>
  <si>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</si>
  <si>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</si>
  <si>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</si>
  <si>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</si>
  <si>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</si>
  <si>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</si>
  <si>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</si>
  <si>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</si>
  <si>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</si>
  <si>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</si>
  <si>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</si>
  <si>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</si>
  <si>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</si>
  <si>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</si>
  <si>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</si>
  <si>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</si>
  <si>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</si>
  <si>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</si>
  <si>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</si>
  <si>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</si>
  <si>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</si>
  <si>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</si>
  <si>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</si>
  <si>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</si>
  <si>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</si>
  <si>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</si>
  <si>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</si>
  <si>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</si>
  <si>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</si>
  <si>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</si>
  <si>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</si>
  <si>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</si>
  <si>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</si>
  <si>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</si>
  <si>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</si>
  <si>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</si>
  <si>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</si>
  <si>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</si>
  <si>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</si>
  <si>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</si>
  <si>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</si>
  <si>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</si>
  <si>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</si>
  <si>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</si>
  <si>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</si>
  <si>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</si>
  <si>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</si>
  <si>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</si>
  <si>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</si>
  <si>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</si>
  <si>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</si>
  <si>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</si>
  <si>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</si>
  <si>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</si>
  <si>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</si>
  <si>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</si>
  <si>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</si>
  <si>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</si>
  <si>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</si>
  <si>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</si>
  <si>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</si>
  <si>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</si>
  <si>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</si>
  <si>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</si>
  <si>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</si>
  <si>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</si>
  <si>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</si>
  <si>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</si>
  <si>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</si>
  <si>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</si>
  <si>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</si>
  <si>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</si>
  <si>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</si>
  <si>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</si>
  <si>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</si>
  <si>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</si>
  <si>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</si>
  <si>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</si>
  <si>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</si>
  <si>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</si>
  <si>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</si>
  <si>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</si>
  <si>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</si>
  <si>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</si>
  <si>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</si>
  <si>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</si>
  <si>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</si>
  <si>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</si>
  <si>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</si>
  <si>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</si>
  <si>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</si>
  <si>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</si>
  <si>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</si>
  <si>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</si>
  <si>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</si>
  <si>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</si>
  <si>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</si>
  <si>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</si>
  <si>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</si>
  <si>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</si>
  <si>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</si>
  <si>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</si>
  <si>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</si>
  <si>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</si>
  <si>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</si>
  <si>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</si>
  <si>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</si>
  <si>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</si>
  <si>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</si>
  <si>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</si>
  <si>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</si>
  <si>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</si>
  <si>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</si>
  <si>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</si>
  <si>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</si>
  <si>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</si>
  <si>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</si>
  <si>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</si>
  <si>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</si>
  <si>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</si>
  <si>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</si>
  <si>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</si>
  <si>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</si>
  <si>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</si>
  <si>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</si>
  <si>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</si>
  <si>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</si>
  <si>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</si>
  <si>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</si>
  <si>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</si>
  <si>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</si>
  <si>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</si>
  <si>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</si>
  <si>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</si>
  <si>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</si>
  <si>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</si>
  <si>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</si>
  <si>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</si>
  <si>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</si>
  <si>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</si>
  <si>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</si>
  <si>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</si>
  <si>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</si>
  <si>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</si>
  <si>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</si>
  <si>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</si>
  <si>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</si>
  <si>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</si>
  <si>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</si>
  <si>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</si>
  <si>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</si>
  <si>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</si>
  <si>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</si>
  <si>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</si>
  <si>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</si>
  <si>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</si>
  <si>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</si>
  <si>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</si>
  <si>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</si>
  <si>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</si>
  <si>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</si>
  <si>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</si>
  <si>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</si>
  <si>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</si>
  <si>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</si>
  <si>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</si>
  <si>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</si>
  <si>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</si>
  <si>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</si>
  <si>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</si>
  <si>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</si>
  <si>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</si>
  <si>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</si>
  <si>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</si>
  <si>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</si>
  <si>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</si>
  <si>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</si>
  <si>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</si>
  <si>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</si>
  <si>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</si>
  <si>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</si>
  <si>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</si>
  <si>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</si>
  <si>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</si>
  <si>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</si>
  <si>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</si>
  <si>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</si>
  <si>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</si>
  <si>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</si>
  <si>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</si>
  <si>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</si>
  <si>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</si>
  <si>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</si>
  <si>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</si>
  <si>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</si>
  <si>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</si>
  <si>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</si>
  <si>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</si>
  <si>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</si>
  <si>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</si>
  <si>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</si>
  <si>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</si>
  <si>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</si>
  <si>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</si>
  <si>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</si>
  <si>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</si>
  <si>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</si>
  <si>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</si>
  <si>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</si>
  <si>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</si>
  <si>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</si>
  <si>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</si>
  <si>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</si>
  <si>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</si>
  <si>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</si>
  <si>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</si>
  <si>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</si>
  <si>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</si>
  <si>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</si>
  <si>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</si>
  <si>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</si>
  <si>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</si>
  <si>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</si>
  <si>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</si>
  <si>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</si>
  <si>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</si>
  <si>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</si>
  <si>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</si>
  <si>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</si>
  <si>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</si>
  <si>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</si>
  <si>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</si>
  <si>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</si>
  <si>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</si>
  <si>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</si>
  <si>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</si>
  <si>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</si>
  <si>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</si>
  <si>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</si>
  <si>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</si>
  <si>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</si>
  <si>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</si>
  <si>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</si>
  <si>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</si>
  <si>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</si>
  <si>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</si>
  <si>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</si>
  <si>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</si>
  <si>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</si>
  <si>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</si>
  <si>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</si>
  <si>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</si>
  <si>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</si>
  <si>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</si>
  <si>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</si>
  <si>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</si>
  <si>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</si>
  <si>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</si>
  <si>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</si>
  <si>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</si>
  <si>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</si>
  <si>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</si>
  <si>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</si>
  <si>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</si>
  <si>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</si>
  <si>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</si>
  <si>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</si>
  <si>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</si>
  <si>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</si>
  <si>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</si>
  <si>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</si>
  <si>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</si>
  <si>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</si>
  <si>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</si>
  <si>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</si>
  <si>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</si>
  <si>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</si>
  <si>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</si>
  <si>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</si>
  <si>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</si>
  <si>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</si>
  <si>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</si>
  <si>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</si>
  <si>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</si>
  <si>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</si>
  <si>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</si>
  <si>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</si>
  <si>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</si>
  <si>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</si>
  <si>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</si>
  <si>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</si>
  <si>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</si>
  <si>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</si>
  <si>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</si>
  <si>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</si>
  <si>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</si>
  <si>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</si>
  <si>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</si>
  <si>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</si>
  <si>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</si>
  <si>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</si>
  <si>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</si>
  <si>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</si>
  <si>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</si>
  <si>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</si>
  <si>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</si>
  <si>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</si>
  <si>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</si>
  <si>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</si>
  <si>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</si>
  <si>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</si>
  <si>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</si>
  <si>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</si>
  <si>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</si>
  <si>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</si>
  <si>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</si>
  <si>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</si>
  <si>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</si>
  <si>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</si>
  <si>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</si>
  <si>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</si>
  <si>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</si>
  <si>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</si>
  <si>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</si>
  <si>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</si>
  <si>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</si>
  <si>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</si>
  <si>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</si>
  <si>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</si>
  <si>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</si>
  <si>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</si>
  <si>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</si>
  <si>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</si>
  <si>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</si>
  <si>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</si>
  <si>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</si>
  <si>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</si>
  <si>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</si>
  <si>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</si>
  <si>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</si>
  <si>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</si>
  <si>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</si>
  <si>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</si>
  <si>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</si>
  <si>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</si>
  <si>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</si>
  <si>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</si>
  <si>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</si>
  <si>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</si>
  <si>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</si>
  <si>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</si>
  <si>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</si>
  <si>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</si>
  <si>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</si>
  <si>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</si>
  <si>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</si>
  <si>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</si>
  <si>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</si>
  <si>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</si>
  <si>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</si>
  <si>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</si>
  <si>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</si>
  <si>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</si>
  <si>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</si>
  <si>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</si>
  <si>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</si>
  <si>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</si>
  <si>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</si>
  <si>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</si>
  <si>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</si>
  <si>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</si>
  <si>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</si>
  <si>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</si>
  <si>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</si>
  <si>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</si>
  <si>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</si>
  <si>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</si>
  <si>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</si>
  <si>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</si>
  <si>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</si>
  <si>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</si>
  <si>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</si>
  <si>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</si>
  <si>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</si>
  <si>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</si>
  <si>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</si>
  <si>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</si>
  <si>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</si>
  <si>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</si>
  <si>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</si>
  <si>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</si>
  <si>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</si>
  <si>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</si>
  <si>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</si>
  <si>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</si>
  <si>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</si>
  <si>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</si>
  <si>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</si>
  <si>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</si>
  <si>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</si>
  <si>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</si>
  <si>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</si>
  <si>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</si>
  <si>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</si>
  <si>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</si>
  <si>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</si>
  <si>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</si>
  <si>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</si>
  <si>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</si>
  <si>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</si>
  <si>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</si>
  <si>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</si>
  <si>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</si>
  <si>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</si>
  <si>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</si>
  <si>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</si>
  <si>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</si>
  <si>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</si>
  <si>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</si>
  <si>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</si>
  <si>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</si>
  <si>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</si>
  <si>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</si>
  <si>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</si>
  <si>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</si>
  <si>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</si>
  <si>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</si>
  <si>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</si>
  <si>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</si>
  <si>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</si>
  <si>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</si>
  <si>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</si>
  <si>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</si>
  <si>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</si>
  <si>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</si>
  <si>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</si>
  <si>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</si>
  <si>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</si>
  <si>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</si>
  <si>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</si>
  <si>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</si>
  <si>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</si>
  <si>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</si>
  <si>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</si>
  <si>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</si>
  <si>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</si>
  <si>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</si>
  <si>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</si>
  <si>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</si>
  <si>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</si>
  <si>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</si>
  <si>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</si>
  <si>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</si>
  <si>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</si>
  <si>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</si>
  <si>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</si>
  <si>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</si>
  <si>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</si>
  <si>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</si>
  <si>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</si>
  <si>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</si>
  <si>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</si>
  <si>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</si>
  <si>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</si>
  <si>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</si>
  <si>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</si>
  <si>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</si>
  <si>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</si>
  <si>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</si>
  <si>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</si>
  <si>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</si>
  <si>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</si>
  <si>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</si>
  <si>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</si>
  <si>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</si>
  <si>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</si>
  <si>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</si>
  <si>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</si>
  <si>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</si>
  <si>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</si>
  <si>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</si>
  <si>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</si>
  <si>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</si>
  <si>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</si>
  <si>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</si>
  <si>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</si>
  <si>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</si>
  <si>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</si>
  <si>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</si>
  <si>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</si>
  <si>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</si>
  <si>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</si>
  <si>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</si>
  <si>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</si>
  <si>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</si>
  <si>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</si>
  <si>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</si>
  <si>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</si>
  <si>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</si>
  <si>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</si>
  <si>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</si>
  <si>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</si>
  <si>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</si>
  <si>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</si>
  <si>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</si>
  <si>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</si>
  <si>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</si>
  <si>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</si>
  <si>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</si>
  <si>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</si>
  <si>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</si>
  <si>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</si>
  <si>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</si>
  <si>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</si>
  <si>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</si>
  <si>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</si>
  <si>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</si>
  <si>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</si>
  <si>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</si>
  <si>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</si>
  <si>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</si>
  <si>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</si>
  <si>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</si>
  <si>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</si>
  <si>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</si>
  <si>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</si>
  <si>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</si>
  <si>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</si>
  <si>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</si>
  <si>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</si>
  <si>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</si>
  <si>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</si>
  <si>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</si>
  <si>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</si>
  <si>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</si>
  <si>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</si>
  <si>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</si>
  <si>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</si>
  <si>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</si>
  <si>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</si>
  <si>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</si>
  <si>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</si>
  <si>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</si>
  <si>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</si>
  <si>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</si>
  <si>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</si>
  <si>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</si>
  <si>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</si>
  <si>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</si>
  <si>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</si>
  <si>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</si>
  <si>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</si>
  <si>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</si>
  <si>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</si>
  <si>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</si>
  <si>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</si>
  <si>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</si>
  <si>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</si>
  <si>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</si>
  <si>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</si>
  <si>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</si>
  <si>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</si>
  <si>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</si>
  <si>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</si>
  <si>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</si>
  <si>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</si>
  <si>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</si>
  <si>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</si>
  <si>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</si>
  <si>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</si>
  <si>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</si>
  <si>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</si>
  <si>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</si>
  <si>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</si>
  <si>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</si>
  <si>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</si>
  <si>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</si>
  <si>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</si>
  <si>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</si>
  <si>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</si>
  <si>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</si>
  <si>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</si>
  <si>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</si>
  <si>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</si>
  <si>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</si>
  <si>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</si>
  <si>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</si>
  <si>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</si>
  <si>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</si>
  <si>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</si>
  <si>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</si>
  <si>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</si>
  <si>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</si>
  <si>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</si>
  <si>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</si>
  <si>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</si>
  <si>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</si>
  <si>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</si>
  <si>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</si>
  <si>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</si>
  <si>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</si>
  <si>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</si>
  <si>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</si>
  <si>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</si>
  <si>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</si>
  <si>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</si>
  <si>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</si>
  <si>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</si>
  <si>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</si>
  <si>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</si>
  <si>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</si>
  <si>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</si>
  <si>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</si>
  <si>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</si>
  <si>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</si>
  <si>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</si>
  <si>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</si>
  <si>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</si>
  <si>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</si>
  <si>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</si>
  <si>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</si>
  <si>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</si>
  <si>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</si>
  <si>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</si>
  <si>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</si>
  <si>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</si>
  <si>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</si>
  <si>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</si>
  <si>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</si>
  <si>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</si>
  <si>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</si>
  <si>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</si>
  <si>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</si>
  <si>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</si>
  <si>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</si>
  <si>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</si>
  <si>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</si>
  <si>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</si>
  <si>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</si>
  <si>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</si>
  <si>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</si>
  <si>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</si>
  <si>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</si>
  <si>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</si>
  <si>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</si>
  <si>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</si>
  <si>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</si>
  <si>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</si>
  <si>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</si>
  <si>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</si>
  <si>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</si>
  <si>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</si>
  <si>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</si>
  <si>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</si>
  <si>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</si>
  <si>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</si>
  <si>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</si>
  <si>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</si>
  <si>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</si>
  <si>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</si>
  <si>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</si>
  <si>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</si>
  <si>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</si>
  <si>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</si>
  <si>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</si>
  <si>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</si>
  <si>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</si>
  <si>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</si>
  <si>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</si>
  <si>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</si>
  <si>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</si>
  <si>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</si>
  <si>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</si>
  <si>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</si>
  <si>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</si>
  <si>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</si>
  <si>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</si>
  <si>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</si>
  <si>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</si>
  <si>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</si>
  <si>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</si>
  <si>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</si>
  <si>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</si>
  <si>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</si>
  <si>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</si>
  <si>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</si>
  <si>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</si>
  <si>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</si>
  <si>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</si>
  <si>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</si>
  <si>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</si>
  <si>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</si>
  <si>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</si>
  <si>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</si>
  <si>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</si>
  <si>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</si>
  <si>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</si>
  <si>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</si>
  <si>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</si>
  <si>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</si>
  <si>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</si>
  <si>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</si>
  <si>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</si>
  <si>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</si>
  <si>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</si>
  <si>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</si>
  <si>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</si>
  <si>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</si>
  <si>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</si>
  <si>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</si>
  <si>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</si>
  <si>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</si>
  <si>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</si>
  <si>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</si>
  <si>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</si>
  <si>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</si>
  <si>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</si>
  <si>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</si>
  <si>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</si>
  <si>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</si>
  <si>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</si>
  <si>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</si>
  <si>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</si>
  <si>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</si>
  <si>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</si>
  <si>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</si>
  <si>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</si>
  <si>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</si>
  <si>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</si>
  <si>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</si>
  <si>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</si>
  <si>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</si>
  <si>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</si>
  <si>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</si>
  <si>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</si>
  <si>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</si>
  <si>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</si>
  <si>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</si>
  <si>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</si>
  <si>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</si>
  <si>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</si>
  <si>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</si>
  <si>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</si>
  <si>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</si>
  <si>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</si>
  <si>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</si>
  <si>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</si>
  <si>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</si>
  <si>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</si>
  <si>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</si>
  <si>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</si>
  <si>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</si>
  <si>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</si>
  <si>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</si>
  <si>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</si>
  <si>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</si>
  <si>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</si>
  <si>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</si>
  <si>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</si>
  <si>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</si>
  <si>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</si>
  <si>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</si>
  <si>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</si>
  <si>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</si>
  <si>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</si>
  <si>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</si>
  <si>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</si>
  <si>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</si>
  <si>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</si>
  <si>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</si>
  <si>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</si>
  <si>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</si>
  <si>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</si>
  <si>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</si>
  <si>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</si>
  <si>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</si>
  <si>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</si>
  <si>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</si>
  <si>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</si>
  <si>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</si>
  <si>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</si>
  <si>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</si>
  <si>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</si>
  <si>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</si>
  <si>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</si>
  <si>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</si>
  <si>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</si>
  <si>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</si>
  <si>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</si>
  <si>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</si>
  <si>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</si>
  <si>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</si>
  <si>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</si>
  <si>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</si>
  <si>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</si>
  <si>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</si>
  <si>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</si>
  <si>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</si>
  <si>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</si>
  <si>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</si>
  <si>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</si>
  <si>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</si>
  <si>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</si>
  <si>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</si>
  <si>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</si>
  <si>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</si>
  <si>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</si>
  <si>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</si>
  <si>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</si>
  <si>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</si>
  <si>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</si>
  <si>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</si>
  <si>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</si>
  <si>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</si>
  <si>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</si>
  <si>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</si>
  <si>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</si>
  <si>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</si>
  <si>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</si>
  <si>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</si>
  <si>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</si>
  <si>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</si>
  <si>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</si>
  <si>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</si>
  <si>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</si>
  <si>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</si>
  <si>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</si>
  <si>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</si>
  <si>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</si>
  <si>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</si>
  <si>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</si>
  <si>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</si>
  <si>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</si>
  <si>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</si>
  <si>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</si>
  <si>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</si>
  <si>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</si>
  <si>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</si>
  <si>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</si>
  <si>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</si>
  <si>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</si>
  <si>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</si>
  <si>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</si>
  <si>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</si>
  <si>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</si>
  <si>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</si>
  <si>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</si>
  <si>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</si>
  <si>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</si>
  <si>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</si>
  <si>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</si>
  <si>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</si>
  <si>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</si>
  <si>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</si>
  <si>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</si>
  <si>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</si>
  <si>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</si>
  <si>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</si>
  <si>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</si>
  <si>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</si>
  <si>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</si>
  <si>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</si>
  <si>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</si>
  <si>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</si>
  <si>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</si>
  <si>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</si>
  <si>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</si>
  <si>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</si>
  <si>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</si>
  <si>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</si>
  <si>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</si>
  <si>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</si>
  <si>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</si>
  <si>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</si>
  <si>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</si>
  <si>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</si>
  <si>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</si>
  <si>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</si>
  <si>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</si>
  <si>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</si>
  <si>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</si>
  <si>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</si>
  <si>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</si>
  <si>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</si>
  <si>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</si>
  <si>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</si>
  <si>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</si>
  <si>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</si>
  <si>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</si>
  <si>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</si>
  <si>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</si>
  <si>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</si>
  <si>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</si>
  <si>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</si>
  <si>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</si>
  <si>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</si>
  <si>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</si>
  <si>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</si>
  <si>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</si>
  <si>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</si>
  <si>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</si>
  <si>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</si>
  <si>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</si>
  <si>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</si>
  <si>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</si>
  <si>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</si>
  <si>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</si>
  <si>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</si>
  <si>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</si>
  <si>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</si>
  <si>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</si>
  <si>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</si>
  <si>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</si>
  <si>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</si>
  <si>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</si>
  <si>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</si>
  <si>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</si>
  <si>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</si>
  <si>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</si>
  <si>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</si>
  <si>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</si>
  <si>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</si>
  <si>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</si>
  <si>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</si>
  <si>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</si>
  <si>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</si>
  <si>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</si>
  <si>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</si>
  <si>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</si>
  <si>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</si>
  <si>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</si>
  <si>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</si>
  <si>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</si>
  <si>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</si>
  <si>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</si>
  <si>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</si>
  <si>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</si>
  <si>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</si>
  <si>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</si>
  <si>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</si>
  <si>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</si>
  <si>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</si>
  <si>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</si>
  <si>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</si>
  <si>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</si>
  <si>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</si>
  <si>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</si>
  <si>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</si>
  <si>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</si>
  <si>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</si>
  <si>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</si>
  <si>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</si>
  <si>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</si>
  <si>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</si>
  <si>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</si>
  <si>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</si>
  <si>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</si>
  <si>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</si>
  <si>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</si>
  <si>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</si>
  <si>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</si>
  <si>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</si>
  <si>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</si>
  <si>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</si>
  <si>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</si>
  <si>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</si>
  <si>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</si>
  <si>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</si>
  <si>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</si>
  <si>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</si>
  <si>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</si>
  <si>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</si>
  <si>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</si>
  <si>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</si>
  <si>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</si>
  <si>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</si>
  <si>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</si>
  <si>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</si>
  <si>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</si>
  <si>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</si>
  <si>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</si>
  <si>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</si>
  <si>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</si>
  <si>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</si>
  <si>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</si>
  <si>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</si>
  <si>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</si>
  <si>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</si>
  <si>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</si>
  <si>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</si>
  <si>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</si>
  <si>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</si>
  <si>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</si>
  <si>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</si>
  <si>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</si>
  <si>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</si>
  <si>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</si>
  <si>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</si>
  <si>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</si>
  <si>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</si>
  <si>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</si>
  <si>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</si>
  <si>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</si>
  <si>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</si>
  <si>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</si>
  <si>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</si>
  <si>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</si>
  <si>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</si>
  <si>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</si>
  <si>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</si>
  <si>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</si>
  <si>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</si>
  <si>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</si>
  <si>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</si>
  <si>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</si>
  <si>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</si>
  <si>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</si>
  <si>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</si>
  <si>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</si>
  <si>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</si>
  <si>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</si>
  <si>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</si>
  <si>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</si>
  <si>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</si>
  <si>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</si>
  <si>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</si>
  <si>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</si>
  <si>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</si>
  <si>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</si>
  <si>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</si>
  <si>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</si>
  <si>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</si>
  <si>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</si>
  <si>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</si>
  <si>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</si>
  <si>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</si>
  <si>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</si>
  <si>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</si>
  <si>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</si>
  <si>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</si>
  <si>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</si>
  <si>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</si>
  <si>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</si>
  <si>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</si>
  <si>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</si>
  <si>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</si>
  <si>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</si>
  <si>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</si>
  <si>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</si>
  <si>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</si>
  <si>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</si>
  <si>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</si>
  <si>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</si>
  <si>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</si>
  <si>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</si>
  <si>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</si>
  <si>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</si>
  <si>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</si>
  <si>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</si>
  <si>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</si>
  <si>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</si>
  <si>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</si>
  <si>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</si>
  <si>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</si>
  <si>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</si>
  <si>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</si>
  <si>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</si>
  <si>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</si>
  <si>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</si>
  <si>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</si>
  <si>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</si>
  <si>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</si>
  <si>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</si>
  <si>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</si>
  <si>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</si>
  <si>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</si>
  <si>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</si>
  <si>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</si>
  <si>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</si>
  <si>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</si>
  <si>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</si>
  <si>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</si>
  <si>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</si>
  <si>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</si>
  <si>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</si>
  <si>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</si>
  <si>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</si>
  <si>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</si>
  <si>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</si>
  <si>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</si>
  <si>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</si>
  <si>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</si>
  <si>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</si>
  <si>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</si>
  <si>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</si>
  <si>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</si>
  <si>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</si>
  <si>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</si>
  <si>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</si>
  <si>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</si>
  <si>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</si>
  <si>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</si>
  <si>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</si>
  <si>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</si>
  <si>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</si>
  <si>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</si>
  <si>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</si>
  <si>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</si>
  <si>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</si>
  <si>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</si>
  <si>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</si>
  <si>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</si>
  <si>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</si>
  <si>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</si>
  <si>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</si>
  <si>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</si>
  <si>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</si>
  <si>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</si>
  <si>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</si>
  <si>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</si>
  <si>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</si>
  <si>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</si>
  <si>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</si>
  <si>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</si>
  <si>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</si>
  <si>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</si>
  <si>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</si>
  <si>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</si>
  <si>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</si>
  <si>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</si>
  <si>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</si>
  <si>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</si>
  <si>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</si>
  <si>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</si>
  <si>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</si>
  <si>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</si>
  <si>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</si>
  <si>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</si>
  <si>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</si>
  <si>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</si>
  <si>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</si>
  <si>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</si>
  <si>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</si>
  <si>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</si>
  <si>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</si>
  <si>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</si>
  <si>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</si>
  <si>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</si>
  <si>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</si>
  <si>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</si>
  <si>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</si>
  <si>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</si>
  <si>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</si>
  <si>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</si>
  <si>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</si>
  <si>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</si>
  <si>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</si>
  <si>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</si>
  <si>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</si>
  <si>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</si>
  <si>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</si>
  <si>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</si>
  <si>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</si>
  <si>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</si>
  <si>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</si>
  <si>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</si>
  <si>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</si>
  <si>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</si>
  <si>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</si>
  <si>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</si>
  <si>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</si>
  <si>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</si>
  <si>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</si>
  <si>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</si>
  <si>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</si>
  <si>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</si>
  <si>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</si>
  <si>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</si>
  <si>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</si>
  <si>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</si>
  <si>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</si>
  <si>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</si>
  <si>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</si>
  <si>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</si>
  <si>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</si>
  <si>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</si>
  <si>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</si>
  <si>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</si>
  <si>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</si>
  <si>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</si>
  <si>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</si>
  <si>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</si>
  <si>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</si>
  <si>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</si>
  <si>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</si>
  <si>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</si>
  <si>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</si>
  <si>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</si>
  <si>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</si>
  <si>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</si>
  <si>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</si>
  <si>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</si>
  <si>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</si>
  <si>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</si>
  <si>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</si>
  <si>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</si>
  <si>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</si>
  <si>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</si>
  <si>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</si>
  <si>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</si>
  <si>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</si>
  <si>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</si>
  <si>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</si>
  <si>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</si>
  <si>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</si>
  <si>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</si>
  <si>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</si>
  <si>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</si>
  <si>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</si>
  <si>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</si>
  <si>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</si>
  <si>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</si>
  <si>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</si>
  <si>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</si>
  <si>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</si>
  <si>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</si>
  <si>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</si>
  <si>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</si>
  <si>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</si>
  <si>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</si>
  <si>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</si>
  <si>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</si>
  <si>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</si>
  <si>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</si>
  <si>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</si>
  <si>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</si>
  <si>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</si>
  <si>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</si>
  <si>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</si>
  <si>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</si>
  <si>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</si>
  <si>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</si>
  <si>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</si>
  <si>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</si>
  <si>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</si>
  <si>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</si>
  <si>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</si>
  <si>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</si>
  <si>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</si>
  <si>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</si>
  <si>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</si>
  <si>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</si>
  <si>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</si>
  <si>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</si>
  <si>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</si>
  <si>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</si>
  <si>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</si>
  <si>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</si>
  <si>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</si>
  <si>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</si>
  <si>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</si>
  <si>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</si>
  <si>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</si>
  <si>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</si>
  <si>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</si>
  <si>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</si>
  <si>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</si>
  <si>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</si>
  <si>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</si>
  <si>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</si>
  <si>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</si>
  <si>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</si>
  <si>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</si>
  <si>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</si>
  <si>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</si>
  <si>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</si>
  <si>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</si>
  <si>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</si>
  <si>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</si>
  <si>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</si>
  <si>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</si>
  <si>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</si>
  <si>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</si>
  <si>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</si>
  <si>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</si>
  <si>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</si>
  <si>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</si>
  <si>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</si>
  <si>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</si>
  <si>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</si>
  <si>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</si>
  <si>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</si>
  <si>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</si>
  <si>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</si>
  <si>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</si>
  <si>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</si>
  <si>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</si>
  <si>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</si>
  <si>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</si>
  <si>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</si>
  <si>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</si>
  <si>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</si>
  <si>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</si>
  <si>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</si>
  <si>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</si>
  <si>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</si>
  <si>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</si>
  <si>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</si>
  <si>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</si>
  <si>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</si>
  <si>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</si>
  <si>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</si>
  <si>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</si>
  <si>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</si>
  <si>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</si>
  <si>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</si>
  <si>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</si>
  <si>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</si>
  <si>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</si>
  <si>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</si>
  <si>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</si>
  <si>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</si>
  <si>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</si>
  <si>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</si>
  <si>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</si>
  <si>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</si>
  <si>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</si>
  <si>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</si>
  <si>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</si>
  <si>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</si>
  <si>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</si>
  <si>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</si>
  <si>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</si>
  <si>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</si>
  <si>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</si>
  <si>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</si>
  <si>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</si>
  <si>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</si>
  <si>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</si>
  <si>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</si>
  <si>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</si>
  <si>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</si>
  <si>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</si>
  <si>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</si>
  <si>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</si>
  <si>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</si>
  <si>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</si>
  <si>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</si>
  <si>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</si>
  <si>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</si>
  <si>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</si>
  <si>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</si>
  <si>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</si>
  <si>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</si>
  <si>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</si>
  <si>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</si>
  <si>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</si>
  <si>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</si>
  <si>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</si>
  <si>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</si>
  <si>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</si>
  <si>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</si>
  <si>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</si>
  <si>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</si>
  <si>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</si>
  <si>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</si>
  <si>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</si>
  <si>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</si>
  <si>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</si>
  <si>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</si>
  <si>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</si>
  <si>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</si>
  <si>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</si>
  <si>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</si>
  <si>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</si>
  <si>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</si>
  <si>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</si>
  <si>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</si>
  <si>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</si>
  <si>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</si>
  <si>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</si>
  <si>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</si>
  <si>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</si>
  <si>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</si>
  <si>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</si>
  <si>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</si>
  <si>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</si>
  <si>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</si>
  <si>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</si>
  <si>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</si>
  <si>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</si>
  <si>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</si>
  <si>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</si>
  <si>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</si>
  <si>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</si>
  <si>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</si>
  <si>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</si>
  <si>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</si>
  <si>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</si>
  <si>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</si>
  <si>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</si>
  <si>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</si>
  <si>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</si>
  <si>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</si>
  <si>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</si>
  <si>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</si>
  <si>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</si>
  <si>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</si>
  <si>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</si>
  <si>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</si>
  <si>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</si>
  <si>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</si>
  <si>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</si>
  <si>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</si>
  <si>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</si>
  <si>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</si>
  <si>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</si>
  <si>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</si>
  <si>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</si>
  <si>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</si>
  <si>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</si>
  <si>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</si>
  <si>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</si>
  <si>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</si>
  <si>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</si>
  <si>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</si>
  <si>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</si>
  <si>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</si>
  <si>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</si>
  <si>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</si>
  <si>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</si>
  <si>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</si>
  <si>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</si>
  <si>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</si>
  <si>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</si>
  <si>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</si>
  <si>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</si>
  <si>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</si>
  <si>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</si>
  <si>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</si>
  <si>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</si>
  <si>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</si>
  <si>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</si>
  <si>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</si>
  <si>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</si>
  <si>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</si>
  <si>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</si>
  <si>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</si>
  <si>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</si>
  <si>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</si>
  <si>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</si>
  <si>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</si>
  <si>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</si>
  <si>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</si>
  <si>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</si>
  <si>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</si>
  <si>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</si>
  <si>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</si>
  <si>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</si>
  <si>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</si>
  <si>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</si>
  <si>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</si>
  <si>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</si>
  <si>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</si>
  <si>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</si>
  <si>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</si>
  <si>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</si>
  <si>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</si>
  <si>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</si>
  <si>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</si>
  <si>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</si>
  <si>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</si>
  <si>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</si>
  <si>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</si>
  <si>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</si>
  <si>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</si>
  <si>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</si>
  <si>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</si>
  <si>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</si>
  <si>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</si>
  <si>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</si>
  <si>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</si>
  <si>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</si>
  <si>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</si>
  <si>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</si>
  <si>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</si>
  <si>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</si>
  <si>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</si>
  <si>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</si>
  <si>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</si>
  <si>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</si>
  <si>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</si>
  <si>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</si>
  <si>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</si>
  <si>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</si>
  <si>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</si>
  <si>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</si>
  <si>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</si>
  <si>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</si>
  <si>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</si>
  <si>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</si>
  <si>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</si>
  <si>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</si>
  <si>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</si>
  <si>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</si>
  <si>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</si>
  <si>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</si>
  <si>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</si>
  <si>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</si>
  <si>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</si>
  <si>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</si>
  <si>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</si>
  <si>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</si>
  <si>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</si>
  <si>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</si>
  <si>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</si>
  <si>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</si>
  <si>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</si>
  <si>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</si>
  <si>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</si>
  <si>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</si>
  <si>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</si>
  <si>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</si>
  <si>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</si>
  <si>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</si>
  <si>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</si>
  <si>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</si>
  <si>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</si>
  <si>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</si>
  <si>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</si>
  <si>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</si>
  <si>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</si>
  <si>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</si>
  <si>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</si>
  <si>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</si>
  <si>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</si>
  <si>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</si>
  <si>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</si>
  <si>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</si>
  <si>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</si>
  <si>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</si>
  <si>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</si>
  <si>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</si>
  <si>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</si>
  <si>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</si>
  <si>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</si>
  <si>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</si>
  <si>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</si>
  <si>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</si>
  <si>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</si>
  <si>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</si>
  <si>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</si>
  <si>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</si>
  <si>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</si>
  <si>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</si>
  <si>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</si>
  <si>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</si>
  <si>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</si>
  <si>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</si>
  <si>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</si>
  <si>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</si>
  <si>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</si>
  <si>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</si>
  <si>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</si>
  <si>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</si>
  <si>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</si>
  <si>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</si>
  <si>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</si>
  <si>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</si>
  <si>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</si>
  <si>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</si>
  <si>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</si>
  <si>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</si>
  <si>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</si>
  <si>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</si>
  <si>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</si>
  <si>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</si>
  <si>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</si>
  <si>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</si>
  <si>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</si>
  <si>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</si>
  <si>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</si>
  <si>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</si>
  <si>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</si>
  <si>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</si>
  <si>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</si>
  <si>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</si>
  <si>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</si>
  <si>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</si>
  <si>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</si>
  <si>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</si>
  <si>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</si>
  <si>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</si>
  <si>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</si>
  <si>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</si>
  <si>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</si>
  <si>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</si>
  <si>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</si>
  <si>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</si>
  <si>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</si>
  <si>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</si>
  <si>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</si>
  <si>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</si>
  <si>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</si>
  <si>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</si>
  <si>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</si>
  <si>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</si>
  <si>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</si>
  <si>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</si>
  <si>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</si>
  <si>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</si>
  <si>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</si>
  <si>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</si>
  <si>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</si>
  <si>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</si>
  <si>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</si>
  <si>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</si>
  <si>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</si>
  <si>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</si>
  <si>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</si>
  <si>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</si>
  <si>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</si>
  <si>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</si>
  <si>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</si>
  <si>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</si>
  <si>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</si>
  <si>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</si>
  <si>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</si>
  <si>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</si>
  <si>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</si>
  <si>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</si>
  <si>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</si>
  <si>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</si>
  <si>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</si>
  <si>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</si>
  <si>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</si>
  <si>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</si>
  <si>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</si>
  <si>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</si>
  <si>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</si>
  <si>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</si>
  <si>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</si>
  <si>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</si>
  <si>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</si>
  <si>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</si>
  <si>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</si>
  <si>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</si>
  <si>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</si>
  <si>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</si>
  <si>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</si>
  <si>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</si>
  <si>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</si>
  <si>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</si>
  <si>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</si>
  <si>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</si>
  <si>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</si>
  <si>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</si>
  <si>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</si>
  <si>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</si>
  <si>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</si>
  <si>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</si>
  <si>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</si>
  <si>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</si>
  <si>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</si>
  <si>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</si>
  <si>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</si>
  <si>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</si>
  <si>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</si>
  <si>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</si>
  <si>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</si>
  <si>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</si>
  <si>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</si>
  <si>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</si>
  <si>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</si>
  <si>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</si>
  <si>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</si>
  <si>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</si>
  <si>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</si>
  <si>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</si>
  <si>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</si>
  <si>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</si>
  <si>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</si>
  <si>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</si>
  <si>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</si>
  <si>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</si>
  <si>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</si>
  <si>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</si>
  <si>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</si>
  <si>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</si>
  <si>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</si>
  <si>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</si>
  <si>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</si>
  <si>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</si>
  <si>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</si>
  <si>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</si>
  <si>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</si>
  <si>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</si>
  <si>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</si>
  <si>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</si>
  <si>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</si>
  <si>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</si>
  <si>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</si>
  <si>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</si>
  <si>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</si>
  <si>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</si>
  <si>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</si>
  <si>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</si>
  <si>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</si>
  <si>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</si>
  <si>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</si>
  <si>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</si>
  <si>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</si>
  <si>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</si>
  <si>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</si>
  <si>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</si>
  <si>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</si>
  <si>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</si>
  <si>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</si>
  <si>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</si>
  <si>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</si>
  <si>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</si>
  <si>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</si>
  <si>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</si>
  <si>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</si>
  <si>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</si>
  <si>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</si>
  <si>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</si>
  <si>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</si>
  <si>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</si>
  <si>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</si>
  <si>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</si>
  <si>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</si>
  <si>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</si>
  <si>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</si>
  <si>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</si>
  <si>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</si>
  <si>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</si>
  <si>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</si>
  <si>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</si>
  <si>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</si>
  <si>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</si>
  <si>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</si>
  <si>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</si>
  <si>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</si>
  <si>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</si>
  <si>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</si>
  <si>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</si>
  <si>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</si>
  <si>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</si>
  <si>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</si>
  <si>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</si>
  <si>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</si>
  <si>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</si>
  <si>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</si>
  <si>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</si>
  <si>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</si>
  <si>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</si>
  <si>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</si>
  <si>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</si>
  <si>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</si>
  <si>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</si>
  <si>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</si>
  <si>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</si>
  <si>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</si>
  <si>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</si>
  <si>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</si>
  <si>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</si>
  <si>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</si>
  <si>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</si>
  <si>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</si>
  <si>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</si>
  <si>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</si>
  <si>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</si>
  <si>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</si>
  <si>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</si>
  <si>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</si>
  <si>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</si>
  <si>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</si>
  <si>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</si>
  <si>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</si>
  <si>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</si>
  <si>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</si>
  <si>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</si>
  <si>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</si>
  <si>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</si>
  <si>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</si>
  <si>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</si>
  <si>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</si>
  <si>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</si>
  <si>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</si>
  <si>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</si>
  <si>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</si>
  <si>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</si>
  <si>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</si>
  <si>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</si>
  <si>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</si>
  <si>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</si>
  <si>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</si>
  <si>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</si>
  <si>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</si>
  <si>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</si>
  <si>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</si>
  <si>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</si>
  <si>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</si>
  <si>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</si>
  <si>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</si>
  <si>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</si>
  <si>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</si>
  <si>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</si>
  <si>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</si>
  <si>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</si>
  <si>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</si>
  <si>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</si>
  <si>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</si>
  <si>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</si>
  <si>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</si>
  <si>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</si>
  <si>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</si>
  <si>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</si>
  <si>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</si>
  <si>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</si>
  <si>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</si>
  <si>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</si>
  <si>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</si>
  <si>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</si>
  <si>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</si>
  <si>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</si>
  <si>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</si>
  <si>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</si>
  <si>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</si>
  <si>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</si>
  <si>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</si>
  <si>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</si>
  <si>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</si>
  <si>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</si>
  <si>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</si>
  <si>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</si>
  <si>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</si>
  <si>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</si>
  <si>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</si>
  <si>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</si>
  <si>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</si>
  <si>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</si>
  <si>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</si>
  <si>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</si>
  <si>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</si>
  <si>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</si>
  <si>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</si>
  <si>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</si>
  <si>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</si>
  <si>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</si>
  <si>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</si>
  <si>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</si>
  <si>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</si>
  <si>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</si>
  <si>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</si>
  <si>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</si>
  <si>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</si>
  <si>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</si>
  <si>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</si>
  <si>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</si>
  <si>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</si>
  <si>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</si>
  <si>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</si>
  <si>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</si>
  <si>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</si>
  <si>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</si>
  <si>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</si>
  <si>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</si>
  <si>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</si>
  <si>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</si>
  <si>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</si>
  <si>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</si>
  <si>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</si>
  <si>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</si>
  <si>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</si>
  <si>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</si>
  <si>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</si>
  <si>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</si>
  <si>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</si>
  <si>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</si>
  <si>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</si>
  <si>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</si>
  <si>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</si>
  <si>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</si>
  <si>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</si>
  <si>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</si>
  <si>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</si>
  <si>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</si>
  <si>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</si>
  <si>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</si>
  <si>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</si>
  <si>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</si>
  <si>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</si>
  <si>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</si>
  <si>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</si>
  <si>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</si>
  <si>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</si>
  <si>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</si>
  <si>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</si>
  <si>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</si>
  <si>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</si>
  <si>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</si>
  <si>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</si>
  <si>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</si>
  <si>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</si>
  <si>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</si>
  <si>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</si>
  <si>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</si>
  <si>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</si>
  <si>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</si>
  <si>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</si>
  <si>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</si>
  <si>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</si>
  <si>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</si>
  <si>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</si>
  <si>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</si>
  <si>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</si>
  <si>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</si>
  <si>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</si>
  <si>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</si>
  <si>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</si>
  <si>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</si>
  <si>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</si>
  <si>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</si>
  <si>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</si>
  <si>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</si>
  <si>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</si>
  <si>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</si>
  <si>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</si>
  <si>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</si>
  <si>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</si>
  <si>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</si>
  <si>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</si>
  <si>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</si>
  <si>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</si>
  <si>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</si>
  <si>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</si>
  <si>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</si>
  <si>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</si>
  <si>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</si>
  <si>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</si>
  <si>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</si>
  <si>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</si>
  <si>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</si>
  <si>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</si>
  <si>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</si>
  <si>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</si>
  <si>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</si>
  <si>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</si>
  <si>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</si>
  <si>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</si>
  <si>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</si>
  <si>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</si>
  <si>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</si>
  <si>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</si>
  <si>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</si>
  <si>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</si>
  <si>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</si>
  <si>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</si>
  <si>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</si>
  <si>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</si>
  <si>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</si>
  <si>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</si>
  <si>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</si>
  <si>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</si>
  <si>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</si>
  <si>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</si>
  <si>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</si>
  <si>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</si>
  <si>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</si>
  <si>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</si>
  <si>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</si>
  <si>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</si>
  <si>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</si>
  <si>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</si>
  <si>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</si>
  <si>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</si>
  <si>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</si>
  <si>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</si>
  <si>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</si>
  <si>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</si>
  <si>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</si>
  <si>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</si>
  <si>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</si>
  <si>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</si>
  <si>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</si>
  <si>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</si>
  <si>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</si>
  <si>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</si>
  <si>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</si>
  <si>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</si>
  <si>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</si>
  <si>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</si>
  <si>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</si>
  <si>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</si>
  <si>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</si>
  <si>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</si>
  <si>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</si>
  <si>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</si>
  <si>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</si>
  <si>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</si>
  <si>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</si>
  <si>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</si>
  <si>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</si>
  <si>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</si>
  <si>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</si>
  <si>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</si>
  <si>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</si>
  <si>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</si>
  <si>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</si>
  <si>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</si>
  <si>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</si>
  <si>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</si>
  <si>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</si>
  <si>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</si>
  <si>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</si>
  <si>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</si>
  <si>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</si>
  <si>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</si>
  <si>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</si>
  <si>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</si>
  <si>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</si>
  <si>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</si>
  <si>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</si>
  <si>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</si>
  <si>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</si>
  <si>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</si>
  <si>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</si>
  <si>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</si>
  <si>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</si>
  <si>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</si>
  <si>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</si>
  <si>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</si>
  <si>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</si>
  <si>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</si>
  <si>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</si>
  <si>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</si>
  <si>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</si>
  <si>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</si>
  <si>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</si>
  <si>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</si>
  <si>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</si>
  <si>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</si>
  <si>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</si>
  <si>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</si>
  <si>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</si>
  <si>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</si>
  <si>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</si>
  <si>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</si>
  <si>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</si>
  <si>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</si>
  <si>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</si>
  <si>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</si>
  <si>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</si>
  <si>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</si>
  <si>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</si>
  <si>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</si>
  <si>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</si>
  <si>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</si>
  <si>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</si>
  <si>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</si>
  <si>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</si>
  <si>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</si>
  <si>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</si>
  <si>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</si>
  <si>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</si>
  <si>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</si>
  <si>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</si>
  <si>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</si>
  <si>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</si>
  <si>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</si>
  <si>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</si>
  <si>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</si>
  <si>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</si>
  <si>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</si>
  <si>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</si>
  <si>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</si>
  <si>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</si>
  <si>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</si>
  <si>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</si>
  <si>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</si>
  <si>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</si>
  <si>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</si>
  <si>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</si>
  <si>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</si>
  <si>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</si>
  <si>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</si>
  <si>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</si>
  <si>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</si>
  <si>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</si>
  <si>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</si>
  <si>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</si>
  <si>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</si>
  <si>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</si>
  <si>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</si>
  <si>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</si>
  <si>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</si>
  <si>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</si>
  <si>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</si>
  <si>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</si>
  <si>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</si>
  <si>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</si>
  <si>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</si>
  <si>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</si>
  <si>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</si>
  <si>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</si>
  <si>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</si>
  <si>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</si>
  <si>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</si>
  <si>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</si>
  <si>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</si>
  <si>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</si>
  <si>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</si>
  <si>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</si>
  <si>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</si>
  <si>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</si>
  <si>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</si>
  <si>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</si>
  <si>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</si>
  <si>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</si>
  <si>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</si>
  <si>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</si>
  <si>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</si>
  <si>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</si>
  <si>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</si>
  <si>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</si>
  <si>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</si>
  <si>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</si>
  <si>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</si>
  <si>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</si>
  <si>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</si>
  <si>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</si>
  <si>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</si>
  <si>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</si>
  <si>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</si>
  <si>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</si>
  <si>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</si>
  <si>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</si>
  <si>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</si>
  <si>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</si>
  <si>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</si>
  <si>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</si>
  <si>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</si>
  <si>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</si>
  <si>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</si>
  <si>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</si>
  <si>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</si>
  <si>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</si>
  <si>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</si>
  <si>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</si>
  <si>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</si>
  <si>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</si>
  <si>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</si>
  <si>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</si>
  <si>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</si>
  <si>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</si>
  <si>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</si>
  <si>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</si>
  <si>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</si>
  <si>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</si>
  <si>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</si>
  <si>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</si>
  <si>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</si>
  <si>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</si>
  <si>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</si>
  <si>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</si>
  <si>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</si>
  <si>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</si>
  <si>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</si>
  <si>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</si>
  <si>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</si>
  <si>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</si>
  <si>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</si>
  <si>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</si>
  <si>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</si>
  <si>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</si>
  <si>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</si>
  <si>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</si>
  <si>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</si>
  <si>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</si>
  <si>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</si>
  <si>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</si>
  <si>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</si>
  <si>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</si>
  <si>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</si>
  <si>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</si>
  <si>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</si>
  <si>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</si>
  <si>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</si>
  <si>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</si>
  <si>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</si>
  <si>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</si>
  <si>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</si>
  <si>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</si>
  <si>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</si>
  <si>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</si>
  <si>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</si>
  <si>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</si>
  <si>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</si>
  <si>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</si>
  <si>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</si>
  <si>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</si>
  <si>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</si>
  <si>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</si>
  <si>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</si>
  <si>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</si>
  <si>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</si>
  <si>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</si>
  <si>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</si>
  <si>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</si>
  <si>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</si>
  <si>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</si>
  <si>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</si>
  <si>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</si>
  <si>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</si>
  <si>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</si>
  <si>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</si>
  <si>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</si>
  <si>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</si>
  <si>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</si>
  <si>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</si>
  <si>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</si>
  <si>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</si>
  <si>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</si>
  <si>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</si>
  <si>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</si>
  <si>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</si>
  <si>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</si>
  <si>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</si>
  <si>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</si>
  <si>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</si>
  <si>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</si>
  <si>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</si>
  <si>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</si>
  <si>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</si>
  <si>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</si>
  <si>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</si>
  <si>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</si>
  <si>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</si>
  <si>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</si>
  <si>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</si>
  <si>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</si>
  <si>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</si>
  <si>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</si>
  <si>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</si>
  <si>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</si>
  <si>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</si>
  <si>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</si>
  <si>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</si>
  <si>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</si>
  <si>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</si>
  <si>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</si>
  <si>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</si>
  <si>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</si>
  <si>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</si>
  <si>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</si>
  <si>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</si>
  <si>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</si>
  <si>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</si>
  <si>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</si>
  <si>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</si>
  <si>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</si>
  <si>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</si>
  <si>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</si>
  <si>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</si>
  <si>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</si>
  <si>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</si>
  <si>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</si>
  <si>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</si>
  <si>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</si>
  <si>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</si>
  <si>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</si>
  <si>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</si>
  <si>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</si>
  <si>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</si>
  <si>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</si>
  <si>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</si>
  <si>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</si>
  <si>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</si>
  <si>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</si>
  <si>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</si>
  <si>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</si>
  <si>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</si>
  <si>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</si>
  <si>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</si>
  <si>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</si>
  <si>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</si>
  <si>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</si>
  <si>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</si>
  <si>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</si>
  <si>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</si>
  <si>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</si>
  <si>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</si>
  <si>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</si>
  <si>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</si>
  <si>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</si>
  <si>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</si>
  <si>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</si>
  <si>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</si>
  <si>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</si>
  <si>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</si>
  <si>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</si>
  <si>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</si>
  <si>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</si>
  <si>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</si>
  <si>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</si>
  <si>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</si>
  <si>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</si>
  <si>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</si>
  <si>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</si>
  <si>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</si>
  <si>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</si>
  <si>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</si>
  <si>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</si>
  <si>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</si>
  <si>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</si>
  <si>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</si>
  <si>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</si>
  <si>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</si>
  <si>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</si>
  <si>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</si>
  <si>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</si>
  <si>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</si>
  <si>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</si>
  <si>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</si>
  <si>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</si>
  <si>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</si>
  <si>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</si>
  <si>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</si>
  <si>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</si>
  <si>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</si>
  <si>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</si>
  <si>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</si>
  <si>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</si>
  <si>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</si>
  <si>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</si>
  <si>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</si>
  <si>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</si>
  <si>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</si>
  <si>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</si>
  <si>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</si>
  <si>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</si>
  <si>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</si>
  <si>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</si>
  <si>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</si>
  <si>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</si>
  <si>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</si>
  <si>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</si>
  <si>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</si>
  <si>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</si>
  <si>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</si>
  <si>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</si>
  <si>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</si>
  <si>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</si>
  <si>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</si>
  <si>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</si>
  <si>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</si>
  <si>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</si>
  <si>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</si>
  <si>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</si>
  <si>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</si>
  <si>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</si>
  <si>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</si>
  <si>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</si>
  <si>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</si>
  <si>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</si>
  <si>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</si>
  <si>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</si>
  <si>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</si>
  <si>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</si>
  <si>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</si>
  <si>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</si>
  <si>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</si>
  <si>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</si>
  <si>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</si>
  <si>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</si>
  <si>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</si>
  <si>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</si>
  <si>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</si>
  <si>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</si>
  <si>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</si>
  <si>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</si>
  <si>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</si>
  <si>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</si>
  <si>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</si>
  <si>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</si>
  <si>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</si>
  <si>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</si>
  <si>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</si>
  <si>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</si>
  <si>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</si>
  <si>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</si>
  <si>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</si>
  <si>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</si>
  <si>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</si>
  <si>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</si>
  <si>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</si>
  <si>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</si>
  <si>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</si>
  <si>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</si>
  <si>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</si>
  <si>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</si>
  <si>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</si>
  <si>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</si>
  <si>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</si>
  <si>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</si>
  <si>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</si>
  <si>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</si>
  <si>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</si>
  <si>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</si>
  <si>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</si>
  <si>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</si>
  <si>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</si>
  <si>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</si>
  <si>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</si>
  <si>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</si>
  <si>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</si>
  <si>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</si>
  <si>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</si>
  <si>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</si>
  <si>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</si>
  <si>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</si>
  <si>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</si>
  <si>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</si>
  <si>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</si>
  <si>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</si>
  <si>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</si>
  <si>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</si>
  <si>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</si>
  <si>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</si>
  <si>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</si>
  <si>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</si>
  <si>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</si>
  <si>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</si>
  <si>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</si>
  <si>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</si>
  <si>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</si>
  <si>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</si>
  <si>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</si>
  <si>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</si>
  <si>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</si>
  <si>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</si>
  <si>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</si>
  <si>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</si>
  <si>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</si>
  <si>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</si>
  <si>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</si>
  <si>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</si>
  <si>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</si>
  <si>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</si>
  <si>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</si>
  <si>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</si>
  <si>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</si>
  <si>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</si>
  <si>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</si>
  <si>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</si>
  <si>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</si>
  <si>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</si>
  <si>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</si>
  <si>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</si>
  <si>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</si>
  <si>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</si>
  <si>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</si>
  <si>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</si>
  <si>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</si>
  <si>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</si>
  <si>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</si>
  <si>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</si>
  <si>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</si>
  <si>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</si>
  <si>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</si>
  <si>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</si>
  <si>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</si>
  <si>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</si>
  <si>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</si>
  <si>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</si>
  <si>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</si>
  <si>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</si>
  <si>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</si>
  <si>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</si>
  <si>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</si>
  <si>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</si>
  <si>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</si>
  <si>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</si>
  <si>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</si>
  <si>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</si>
  <si>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</si>
  <si>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</si>
  <si>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</si>
  <si>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</si>
  <si>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</si>
  <si>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</si>
  <si>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</si>
  <si>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</si>
  <si>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</si>
  <si>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</si>
  <si>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</si>
  <si>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</si>
  <si>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</si>
  <si>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</si>
  <si>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</si>
  <si>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</si>
  <si>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</si>
  <si>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</si>
  <si>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</si>
  <si>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</si>
  <si>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</si>
  <si>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</si>
  <si>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</si>
  <si>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</si>
  <si>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</si>
  <si>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</si>
  <si>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</si>
  <si>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</si>
  <si>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</si>
  <si>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</si>
  <si>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</si>
  <si>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</si>
  <si>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</si>
  <si>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</si>
  <si>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</si>
  <si>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</si>
  <si>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</si>
  <si>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</si>
  <si>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</si>
  <si>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</si>
  <si>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</si>
  <si>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</si>
  <si>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</si>
  <si>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</si>
  <si>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</si>
  <si>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</si>
  <si>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</si>
  <si>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</si>
  <si>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</si>
  <si>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</si>
  <si>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</si>
  <si>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</si>
  <si>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</si>
  <si>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</si>
  <si>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</si>
  <si>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</si>
  <si>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</si>
  <si>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</si>
  <si>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</si>
  <si>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</si>
  <si>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</si>
  <si>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</si>
  <si>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</si>
  <si>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</si>
  <si>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</si>
  <si>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</si>
  <si>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</si>
  <si>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</si>
  <si>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</si>
  <si>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</si>
  <si>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</si>
  <si>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</si>
  <si>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</si>
  <si>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</si>
  <si>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</si>
  <si>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</si>
  <si>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</si>
  <si>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</si>
  <si>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</si>
  <si>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</si>
  <si>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</si>
  <si>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</si>
  <si>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</si>
  <si>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</si>
  <si>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</si>
  <si>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</si>
  <si>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</si>
  <si>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</si>
  <si>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</si>
  <si>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</si>
  <si>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</si>
  <si>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</si>
  <si>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</si>
  <si>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</si>
  <si>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</si>
  <si>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</si>
  <si>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</si>
  <si>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</si>
  <si>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</si>
  <si>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</si>
  <si>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</si>
  <si>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</si>
  <si>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</si>
  <si>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</si>
  <si>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</si>
  <si>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</si>
  <si>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</si>
  <si>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</si>
  <si>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</si>
  <si>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</si>
  <si>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</si>
  <si>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</si>
  <si>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</si>
  <si>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</si>
  <si>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</si>
  <si>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</si>
  <si>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</si>
  <si>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</si>
  <si>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</si>
  <si>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</si>
  <si>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</si>
  <si>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</si>
  <si>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</si>
  <si>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</si>
  <si>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</si>
  <si>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</si>
  <si>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</si>
  <si>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</si>
  <si>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</si>
  <si>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</si>
  <si>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</si>
  <si>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</si>
  <si>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</si>
  <si>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</si>
  <si>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</si>
  <si>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</si>
  <si>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</si>
  <si>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</si>
  <si>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</si>
  <si>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</si>
  <si>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</si>
  <si>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</si>
  <si>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</si>
  <si>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</si>
  <si>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</si>
  <si>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</si>
  <si>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</si>
  <si>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</si>
  <si>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</si>
  <si>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</si>
  <si>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</si>
  <si>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</si>
  <si>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</si>
  <si>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</si>
  <si>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</si>
  <si>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</si>
  <si>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</si>
  <si>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</si>
  <si>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</si>
  <si>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</si>
  <si>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</si>
  <si>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</si>
  <si>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</si>
  <si>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</si>
  <si>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</si>
  <si>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</si>
  <si>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</si>
  <si>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</si>
  <si>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</si>
  <si>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</si>
  <si>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</si>
  <si>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</si>
  <si>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</si>
  <si>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</si>
  <si>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</si>
  <si>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</si>
  <si>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</si>
  <si>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</si>
  <si>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</si>
  <si>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</si>
  <si>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</si>
  <si>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</si>
  <si>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</si>
  <si>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</si>
  <si>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</si>
  <si>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</si>
  <si>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</si>
  <si>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</si>
  <si>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</si>
  <si>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</si>
  <si>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</si>
  <si>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</si>
  <si>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</si>
  <si>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</si>
  <si>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</si>
  <si>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</si>
  <si>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</si>
  <si>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</si>
  <si>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</si>
  <si>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</si>
  <si>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</si>
  <si>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</si>
  <si>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</si>
  <si>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</si>
  <si>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</si>
  <si>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</si>
  <si>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</si>
  <si>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</si>
  <si>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</si>
  <si>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</si>
  <si>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</si>
  <si>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</si>
  <si>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</si>
  <si>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</si>
  <si>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</si>
  <si>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</si>
  <si>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</si>
  <si>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</si>
  <si>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</si>
  <si>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</si>
  <si>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</si>
  <si>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</si>
  <si>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</si>
  <si>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</si>
  <si>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</si>
  <si>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</si>
  <si>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</si>
  <si>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</si>
  <si>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</si>
  <si>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</si>
  <si>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</si>
  <si>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</si>
  <si>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</si>
  <si>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</si>
  <si>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</si>
  <si>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</si>
  <si>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</si>
  <si>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</si>
  <si>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</si>
  <si>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</si>
  <si>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</si>
  <si>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</si>
  <si>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</si>
  <si>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</si>
  <si>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</si>
  <si>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</si>
  <si>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</si>
  <si>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</si>
  <si>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</si>
  <si>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</si>
  <si>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</si>
  <si>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</si>
  <si>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</si>
  <si>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</si>
  <si>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</si>
  <si>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</si>
  <si>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</si>
  <si>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</si>
  <si>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</si>
  <si>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</si>
  <si>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</si>
  <si>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</si>
  <si>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</si>
  <si>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</si>
  <si>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</si>
  <si>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</si>
  <si>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</si>
  <si>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</si>
  <si>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</si>
  <si>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</si>
  <si>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</si>
  <si>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</si>
  <si>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</si>
  <si>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</si>
  <si>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</si>
  <si>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</si>
  <si>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</si>
  <si>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</si>
  <si>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</si>
  <si>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</si>
  <si>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</si>
  <si>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</si>
  <si>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</si>
  <si>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</si>
  <si>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</si>
  <si>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</si>
  <si>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</si>
  <si>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</si>
  <si>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</si>
  <si>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</si>
  <si>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</si>
  <si>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</si>
  <si>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</si>
  <si>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</si>
  <si>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</si>
  <si>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</si>
  <si>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</si>
  <si>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</si>
  <si>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</si>
  <si>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</si>
  <si>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</si>
  <si>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</si>
  <si>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</si>
  <si>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</si>
  <si>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</si>
  <si>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</si>
  <si>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</si>
  <si>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</si>
  <si>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</si>
  <si>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</si>
  <si>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</si>
  <si>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</si>
  <si>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</si>
  <si>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</si>
  <si>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</si>
  <si>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</si>
  <si>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</si>
  <si>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</si>
  <si>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</si>
  <si>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</si>
  <si>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</si>
  <si>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</si>
  <si>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</si>
  <si>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</si>
  <si>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</si>
  <si>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</si>
  <si>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</si>
  <si>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</si>
  <si>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</si>
  <si>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</si>
  <si>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</si>
  <si>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</si>
  <si>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</si>
  <si>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</si>
  <si>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</si>
  <si>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</si>
  <si>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</si>
  <si>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</si>
  <si>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</si>
  <si>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</si>
  <si>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</si>
  <si>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</si>
  <si>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</si>
  <si>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</si>
  <si>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</si>
  <si>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</si>
  <si>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</si>
  <si>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</si>
  <si>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</si>
  <si>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</si>
  <si>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</si>
  <si>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</si>
  <si>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</si>
  <si>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</si>
  <si>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</si>
  <si>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</si>
  <si>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</si>
  <si>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</si>
  <si>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</si>
  <si>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</si>
  <si>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</si>
  <si>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</si>
  <si>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</si>
  <si>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</si>
  <si>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</si>
  <si>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</si>
  <si>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</si>
  <si>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</si>
  <si>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</si>
  <si>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</si>
  <si>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</si>
  <si>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</si>
  <si>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</si>
  <si>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</si>
  <si>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</si>
  <si>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</si>
  <si>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</si>
  <si>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</si>
  <si>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</si>
  <si>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</si>
  <si>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</si>
  <si>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</si>
  <si>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</si>
  <si>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</si>
  <si>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</si>
  <si>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</si>
  <si>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</si>
  <si>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</si>
  <si>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</si>
  <si>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</si>
  <si>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</si>
  <si>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</si>
  <si>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</si>
  <si>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</si>
  <si>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</si>
  <si>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</si>
  <si>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</si>
  <si>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</si>
  <si>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</si>
  <si>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</si>
  <si>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</si>
  <si>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</si>
  <si>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</si>
  <si>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</si>
  <si>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</si>
  <si>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</si>
  <si>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</si>
  <si>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</si>
  <si>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</si>
  <si>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</si>
  <si>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</si>
  <si>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</si>
  <si>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</si>
  <si>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</si>
  <si>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</si>
  <si>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</si>
  <si>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</si>
  <si>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</si>
  <si>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</si>
  <si>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</si>
  <si>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</si>
  <si>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</si>
  <si>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</si>
  <si>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</si>
  <si>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</si>
  <si>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</si>
  <si>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</si>
  <si>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</si>
  <si>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</si>
  <si>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</si>
  <si>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</si>
  <si>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</si>
  <si>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</si>
  <si>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</si>
  <si>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</si>
  <si>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</si>
  <si>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</si>
  <si>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</si>
  <si>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</si>
  <si>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</si>
  <si>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</si>
  <si>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</si>
  <si>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</si>
  <si>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</si>
  <si>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</si>
  <si>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</si>
  <si>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</si>
  <si>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</si>
  <si>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</si>
  <si>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</si>
  <si>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</si>
  <si>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</si>
  <si>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</si>
  <si>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</si>
  <si>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</si>
  <si>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</si>
  <si>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</si>
  <si>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</si>
  <si>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</si>
  <si>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</si>
  <si>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</si>
  <si>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</si>
  <si>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</si>
  <si>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</si>
  <si>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</si>
  <si>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</si>
  <si>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</si>
  <si>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</si>
  <si>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</si>
  <si>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</si>
  <si>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</si>
  <si>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</si>
  <si>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</si>
  <si>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</si>
  <si>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</si>
  <si>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</si>
  <si>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</si>
  <si>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</si>
  <si>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</si>
  <si>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</si>
  <si>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</si>
  <si>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</si>
  <si>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</si>
  <si>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</si>
  <si>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</si>
  <si>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</si>
  <si>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</si>
  <si>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</si>
  <si>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</si>
  <si>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</si>
  <si>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</si>
  <si>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</si>
  <si>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</si>
  <si>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</si>
  <si>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</si>
  <si>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</si>
  <si>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</si>
  <si>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</si>
  <si>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</si>
  <si>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</si>
  <si>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</si>
  <si>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</si>
  <si>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</si>
  <si>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</si>
  <si>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</si>
  <si>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</si>
  <si>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</si>
  <si>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</si>
  <si>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</si>
  <si>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</si>
  <si>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</si>
  <si>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</si>
  <si>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</si>
  <si>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</si>
  <si>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</si>
  <si>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</si>
  <si>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</si>
  <si>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</si>
  <si>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</si>
  <si>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</si>
  <si>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</si>
  <si>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</si>
  <si>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</si>
  <si>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</si>
  <si>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</si>
  <si>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</si>
  <si>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</si>
  <si>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</si>
  <si>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</si>
  <si>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</si>
  <si>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</si>
  <si>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</si>
  <si>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</si>
  <si>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</si>
  <si>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</si>
  <si>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</si>
  <si>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</si>
  <si>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</si>
  <si>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</si>
  <si>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</si>
  <si>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</si>
  <si>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</si>
  <si>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</si>
  <si>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</si>
  <si>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</si>
  <si>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</si>
  <si>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</si>
  <si>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</si>
  <si>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</si>
  <si>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</si>
  <si>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</si>
  <si>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</si>
  <si>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</si>
  <si>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</si>
  <si>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</si>
  <si>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</si>
  <si>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</si>
  <si>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</si>
  <si>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</si>
  <si>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</si>
  <si>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</si>
  <si>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</si>
  <si>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</si>
  <si>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</si>
  <si>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</si>
  <si>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</si>
  <si>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</si>
  <si>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</si>
  <si>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</si>
  <si>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</si>
  <si>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</si>
  <si>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</si>
  <si>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</si>
  <si>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</si>
  <si>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</si>
  <si>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</si>
  <si>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</si>
  <si>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</si>
  <si>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</si>
  <si>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</si>
  <si>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</si>
  <si>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</si>
  <si>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</si>
  <si>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</si>
  <si>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</si>
  <si>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</si>
  <si>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</si>
  <si>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</si>
  <si>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</si>
  <si>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</si>
  <si>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</si>
  <si>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</si>
  <si>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</si>
  <si>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</si>
  <si>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</si>
  <si>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</si>
  <si>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</si>
  <si>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</si>
  <si>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</si>
  <si>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</si>
  <si>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</si>
  <si>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</si>
  <si>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</si>
  <si>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</si>
  <si>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</si>
  <si>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</si>
  <si>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</si>
  <si>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</si>
  <si>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</si>
  <si>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</si>
  <si>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</si>
  <si>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</si>
  <si>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</si>
  <si>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</si>
  <si>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</si>
  <si>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</si>
  <si>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</si>
  <si>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</si>
  <si>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</si>
  <si>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</si>
  <si>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</si>
  <si>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</si>
  <si>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</si>
  <si>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</si>
  <si>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</si>
  <si>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</si>
  <si>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</si>
  <si>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</si>
  <si>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</si>
  <si>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</si>
  <si>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</si>
  <si>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</si>
  <si>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</si>
  <si>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</si>
  <si>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</si>
  <si>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</si>
  <si>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</si>
  <si>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</si>
  <si>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</si>
  <si>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</si>
  <si>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</si>
  <si>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</si>
  <si>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</si>
  <si>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</si>
  <si>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</si>
  <si>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</si>
  <si>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</si>
  <si>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</si>
  <si>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</si>
  <si>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</si>
  <si>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</si>
  <si>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</si>
  <si>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</si>
  <si>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</si>
  <si>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</si>
  <si>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</si>
  <si>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</si>
  <si>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</si>
  <si>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</si>
  <si>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</si>
  <si>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</si>
  <si>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</si>
  <si>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</si>
  <si>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</si>
  <si>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</si>
  <si>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</si>
  <si>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</si>
  <si>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</si>
  <si>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</si>
  <si>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</si>
  <si>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</si>
  <si>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</si>
  <si>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</si>
  <si>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</si>
  <si>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</si>
  <si>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</si>
  <si>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</si>
  <si>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</si>
  <si>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</si>
  <si>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</si>
  <si>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</si>
  <si>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</si>
  <si>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</si>
  <si>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</si>
  <si>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</si>
  <si>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</si>
  <si>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</si>
  <si>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</si>
  <si>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</si>
  <si>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</si>
  <si>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</si>
  <si>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</si>
  <si>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</si>
  <si>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</si>
  <si>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</si>
  <si>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</si>
  <si>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</si>
  <si>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</si>
  <si>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</si>
  <si>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</si>
  <si>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</si>
  <si>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</si>
  <si>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</si>
  <si>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</si>
  <si>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</si>
  <si>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</si>
  <si>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</si>
  <si>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</si>
  <si>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</si>
  <si>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</si>
  <si>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</si>
  <si>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</si>
  <si>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</si>
  <si>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</si>
  <si>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</si>
  <si>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</si>
  <si>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</si>
  <si>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</si>
  <si>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</si>
  <si>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</si>
  <si>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</si>
  <si>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</si>
  <si>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</si>
  <si>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</si>
  <si>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</si>
  <si>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</si>
  <si>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</si>
  <si>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</si>
  <si>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</si>
  <si>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</si>
  <si>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</si>
  <si>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</si>
  <si>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</si>
  <si>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</si>
  <si>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</si>
  <si>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</si>
  <si>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</si>
  <si>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</si>
  <si>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</si>
  <si>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</si>
  <si>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</si>
  <si>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</si>
  <si>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</si>
  <si>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</si>
  <si>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</si>
  <si>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</si>
  <si>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</si>
  <si>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</si>
  <si>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</si>
  <si>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</si>
  <si>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</si>
  <si>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</si>
  <si>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</si>
  <si>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</si>
  <si>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</si>
  <si>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</si>
  <si>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</si>
  <si>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</si>
  <si>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</si>
  <si>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</si>
  <si>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</si>
  <si>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</si>
  <si>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</si>
  <si>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</si>
  <si>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</si>
  <si>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</si>
  <si>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</si>
  <si>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</si>
  <si>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</si>
  <si>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</si>
  <si>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</si>
  <si>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</si>
  <si>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</si>
  <si>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</si>
  <si>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</si>
  <si>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</si>
  <si>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</si>
  <si>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</si>
  <si>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</si>
  <si>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</si>
  <si>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</si>
  <si>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</si>
  <si>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</si>
  <si>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</si>
  <si>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</si>
  <si>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</si>
  <si>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</si>
  <si>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</si>
  <si>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</si>
  <si>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</si>
  <si>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</si>
  <si>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</si>
  <si>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</si>
  <si>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</si>
  <si>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</si>
  <si>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</si>
  <si>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</si>
  <si>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</si>
  <si>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</si>
  <si>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</si>
  <si>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</si>
  <si>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</si>
  <si>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</si>
  <si>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</si>
  <si>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</si>
  <si>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</si>
  <si>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</si>
  <si>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</si>
  <si>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</si>
  <si>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</si>
  <si>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</si>
  <si>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</si>
  <si>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</si>
  <si>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</si>
  <si>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</si>
  <si>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</si>
  <si>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</si>
  <si>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</si>
  <si>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</si>
  <si>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</si>
  <si>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</si>
  <si>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</si>
  <si>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</si>
  <si>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</si>
  <si>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</si>
  <si>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</si>
  <si>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</si>
  <si>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</si>
  <si>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</si>
  <si>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</si>
  <si>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</si>
  <si>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</si>
  <si>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</si>
  <si>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</si>
  <si>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</si>
  <si>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</si>
  <si>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</si>
  <si>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</si>
  <si>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</si>
  <si>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</si>
  <si>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</si>
  <si>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</si>
  <si>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</si>
  <si>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</si>
  <si>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</si>
  <si>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</si>
  <si>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</si>
  <si>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</si>
  <si>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</si>
  <si>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</si>
  <si>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</si>
  <si>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</si>
  <si>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</si>
  <si>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</si>
  <si>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</si>
  <si>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</si>
  <si>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</si>
  <si>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</si>
  <si>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</si>
  <si>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</si>
  <si>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</si>
  <si>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</si>
  <si>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</si>
  <si>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</si>
  <si>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</si>
  <si>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</si>
  <si>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</si>
  <si>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</si>
  <si>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</si>
  <si>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</si>
  <si>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</si>
  <si>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</si>
  <si>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</si>
  <si>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</si>
  <si>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</si>
  <si>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</si>
  <si>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</si>
  <si>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</si>
  <si>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</si>
  <si>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</si>
  <si>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</si>
  <si>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</si>
  <si>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</si>
  <si>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</si>
  <si>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</si>
  <si>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</si>
  <si>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</si>
  <si>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</si>
  <si>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</si>
  <si>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</si>
  <si>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</si>
  <si>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</si>
  <si>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</si>
  <si>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</si>
  <si>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</si>
  <si>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</si>
  <si>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</si>
  <si>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</si>
  <si>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</si>
  <si>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</si>
  <si>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</si>
  <si>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</si>
  <si>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</si>
  <si>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</si>
  <si>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</si>
  <si>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</si>
  <si>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</si>
  <si>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</si>
  <si>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</si>
  <si>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</si>
  <si>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</si>
  <si>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</si>
  <si>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</si>
  <si>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</si>
  <si>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</si>
  <si>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</si>
  <si>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</si>
  <si>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</si>
  <si>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</si>
  <si>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</si>
  <si>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</si>
  <si>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</si>
  <si>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</si>
  <si>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</si>
  <si>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</si>
  <si>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</si>
  <si>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</si>
  <si>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</si>
  <si>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</si>
  <si>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</si>
  <si>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</si>
  <si>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</si>
  <si>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</si>
  <si>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</si>
  <si>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</si>
  <si>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</si>
  <si>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</si>
  <si>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</si>
  <si>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</si>
  <si>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</si>
  <si>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</si>
  <si>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</si>
  <si>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</si>
  <si>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</si>
  <si>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</si>
  <si>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</si>
  <si>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</si>
  <si>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</si>
  <si>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</si>
  <si>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</si>
  <si>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</si>
  <si>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</si>
  <si>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</si>
  <si>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</si>
  <si>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</si>
  <si>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</si>
  <si>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</si>
  <si>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</si>
  <si>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</si>
  <si>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</si>
  <si>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</si>
  <si>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</si>
  <si>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</si>
  <si>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</si>
  <si>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</si>
  <si>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</si>
  <si>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</si>
  <si>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</si>
  <si>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</si>
  <si>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</si>
  <si>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</si>
  <si>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</si>
  <si>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</si>
  <si>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</si>
  <si>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</si>
  <si>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</si>
  <si>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</si>
  <si>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</si>
  <si>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</si>
  <si>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</si>
  <si>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</si>
  <si>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</si>
  <si>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</si>
  <si>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</si>
  <si>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</si>
  <si>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</si>
  <si>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</si>
  <si>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</si>
  <si>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</si>
  <si>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</si>
  <si>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</si>
  <si>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</si>
  <si>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</si>
  <si>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</si>
  <si>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</si>
  <si>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</si>
  <si>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</si>
  <si>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</si>
  <si>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</si>
  <si>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</si>
  <si>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</si>
  <si>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</si>
  <si>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</si>
  <si>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</si>
  <si>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</si>
  <si>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</si>
  <si>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</si>
  <si>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</si>
  <si>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</si>
  <si>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</si>
  <si>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</si>
  <si>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</si>
  <si>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</si>
  <si>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</si>
  <si>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</si>
  <si>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</si>
  <si>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</si>
  <si>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</si>
  <si>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</si>
  <si>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</si>
  <si>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</si>
  <si>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</si>
  <si>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</si>
  <si>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</si>
  <si>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</si>
  <si>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</si>
  <si>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</si>
  <si>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</si>
  <si>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</si>
  <si>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</si>
  <si>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</si>
  <si>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</si>
  <si>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</si>
  <si>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</si>
  <si>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</si>
  <si>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</si>
  <si>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</si>
  <si>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</si>
  <si>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</si>
  <si>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</si>
  <si>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</si>
  <si>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</si>
  <si>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</si>
  <si>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</si>
  <si>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</si>
  <si>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</si>
  <si>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</si>
  <si>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</si>
  <si>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</si>
  <si>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</si>
  <si>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</si>
  <si>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</si>
  <si>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</si>
  <si>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</si>
  <si>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</si>
  <si>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</si>
  <si>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</si>
  <si>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</si>
  <si>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</si>
  <si>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</si>
  <si>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</si>
  <si>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</si>
  <si>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</si>
  <si>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</si>
  <si>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</si>
  <si>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</si>
  <si>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</si>
  <si>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</si>
  <si>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</si>
  <si>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</si>
  <si>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</si>
  <si>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</si>
  <si>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</si>
  <si>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</si>
  <si>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</si>
  <si>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</si>
  <si>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</si>
  <si>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</si>
  <si>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</si>
  <si>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</si>
  <si>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</si>
  <si>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</si>
  <si>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</si>
  <si>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</si>
  <si>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</si>
  <si>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</si>
  <si>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</si>
  <si>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</si>
  <si>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</si>
  <si>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</si>
  <si>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</si>
  <si>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</si>
  <si>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</si>
  <si>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</si>
  <si>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</si>
  <si>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</si>
  <si>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</si>
  <si>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</si>
  <si>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</si>
  <si>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</si>
  <si>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</si>
  <si>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</si>
  <si>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</si>
  <si>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</si>
  <si>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</si>
  <si>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</si>
  <si>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</si>
  <si>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</si>
  <si>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</si>
  <si>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</si>
  <si>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</si>
  <si>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</si>
  <si>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</si>
  <si>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</si>
  <si>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</si>
  <si>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</si>
  <si>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</si>
  <si>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</si>
  <si>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</si>
  <si>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</si>
  <si>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</si>
  <si>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</si>
  <si>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</si>
  <si>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</si>
  <si>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</si>
  <si>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</si>
  <si>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</si>
  <si>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</si>
  <si>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</si>
  <si>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</si>
  <si>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</si>
  <si>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</si>
  <si>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</si>
  <si>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</si>
  <si>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</si>
  <si>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</si>
  <si>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</si>
  <si>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</si>
  <si>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</si>
  <si>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</si>
  <si>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</si>
  <si>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</si>
  <si>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</si>
  <si>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</si>
  <si>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</si>
  <si>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</si>
  <si>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</si>
  <si>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</si>
  <si>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</si>
  <si>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</si>
  <si>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</si>
  <si>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</si>
  <si>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</si>
  <si>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</si>
  <si>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</si>
  <si>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</si>
  <si>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</si>
  <si>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</si>
  <si>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</si>
  <si>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</si>
  <si>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</si>
  <si>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</si>
  <si>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</si>
  <si>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</si>
  <si>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</si>
  <si>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</si>
  <si>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</si>
  <si>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</si>
  <si>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</si>
  <si>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</si>
  <si>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</si>
  <si>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</si>
  <si>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</si>
  <si>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</si>
  <si>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</si>
  <si>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</si>
  <si>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</si>
  <si>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</si>
  <si>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</si>
  <si>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</si>
  <si>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</si>
  <si>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</si>
  <si>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</si>
  <si>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</si>
  <si>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</si>
  <si>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</si>
  <si>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</si>
  <si>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</si>
  <si>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</si>
  <si>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</si>
  <si>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</si>
  <si>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</si>
  <si>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</si>
  <si>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</si>
  <si>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</si>
  <si>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</si>
  <si>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</si>
  <si>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</si>
  <si>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</si>
  <si>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</si>
  <si>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</si>
  <si>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</si>
  <si>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</si>
  <si>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</si>
  <si>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</si>
  <si>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</si>
  <si>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</si>
  <si>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</si>
  <si>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</si>
  <si>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</si>
  <si>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</si>
  <si>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</si>
  <si>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</si>
  <si>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</si>
  <si>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</si>
  <si>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</si>
  <si>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</si>
  <si>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</si>
  <si>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</si>
  <si>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</si>
  <si>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</si>
  <si>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</si>
  <si>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</si>
  <si>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</si>
  <si>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</si>
  <si>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</si>
  <si>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</si>
  <si>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</si>
  <si>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</si>
  <si>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</si>
  <si>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</si>
  <si>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</si>
  <si>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</si>
  <si>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</si>
  <si>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</si>
  <si>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</si>
  <si>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</si>
  <si>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</si>
  <si>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</si>
  <si>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</si>
  <si>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</si>
  <si>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</si>
  <si>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</si>
  <si>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</si>
  <si>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</si>
  <si>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</si>
  <si>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</si>
  <si>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</si>
  <si>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</si>
  <si>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</si>
  <si>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</si>
  <si>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</si>
  <si>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</si>
  <si>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</si>
  <si>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</si>
  <si>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</si>
  <si>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</si>
  <si>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</si>
  <si>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</si>
  <si>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</si>
  <si>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</si>
  <si>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</si>
  <si>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</si>
  <si>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</si>
  <si>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</si>
  <si>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</si>
  <si>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</si>
  <si>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</si>
  <si>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</si>
  <si>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</si>
  <si>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</si>
  <si>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</si>
  <si>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</si>
  <si>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</si>
  <si>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</si>
  <si>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</si>
  <si>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</si>
  <si>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</si>
  <si>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</si>
  <si>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</si>
  <si>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</si>
  <si>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</si>
  <si>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</si>
  <si>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</si>
  <si>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</si>
  <si>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</si>
  <si>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</si>
  <si>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</si>
  <si>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</si>
  <si>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</si>
  <si>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</si>
  <si>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</si>
  <si>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</si>
  <si>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</si>
  <si>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</si>
  <si>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</si>
  <si>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</si>
  <si>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</si>
  <si>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</si>
  <si>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</si>
  <si>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</si>
  <si>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</si>
  <si>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</si>
  <si>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</si>
  <si>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</si>
  <si>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</si>
  <si>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</si>
  <si>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</si>
  <si>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</si>
  <si>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</si>
  <si>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</si>
  <si>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</si>
  <si>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</si>
  <si>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</si>
  <si>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</si>
  <si>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</si>
  <si>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</si>
  <si>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</si>
  <si>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</si>
  <si>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</si>
  <si>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</si>
  <si>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</si>
  <si>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</si>
  <si>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</si>
  <si>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</si>
  <si>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</si>
  <si>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</si>
  <si>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</si>
  <si>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</si>
  <si>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</si>
  <si>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</si>
  <si>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</si>
  <si>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</si>
  <si>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</si>
  <si>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</si>
  <si>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</si>
  <si>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</si>
  <si>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</si>
  <si>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</si>
  <si>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</si>
  <si>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</si>
  <si>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</si>
  <si>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</si>
  <si>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</si>
  <si>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</si>
  <si>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</si>
  <si>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</si>
  <si>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</si>
  <si>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</si>
  <si>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</si>
  <si>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</si>
  <si>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</si>
  <si>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</si>
  <si>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</si>
  <si>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</si>
  <si>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</si>
  <si>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</si>
  <si>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</si>
  <si>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</si>
  <si>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</si>
  <si>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</si>
  <si>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</si>
  <si>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</si>
  <si>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</si>
  <si>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</si>
  <si>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</si>
  <si>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</si>
  <si>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</si>
  <si>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</si>
  <si>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</si>
  <si>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</si>
  <si>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</si>
  <si>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</si>
  <si>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</si>
  <si>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</si>
  <si>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</si>
  <si>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</si>
  <si>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</si>
  <si>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</si>
  <si>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</si>
  <si>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</si>
  <si>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</si>
  <si>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</si>
  <si>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</si>
  <si>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</si>
  <si>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</si>
  <si>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</si>
  <si>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</si>
  <si>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</si>
  <si>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</si>
  <si>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</si>
  <si>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</si>
  <si>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</si>
  <si>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</si>
  <si>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</si>
  <si>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</si>
  <si>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</si>
  <si>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</si>
  <si>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</si>
  <si>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</si>
  <si>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</si>
  <si>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</si>
  <si>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</si>
  <si>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</si>
  <si>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</si>
  <si>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</si>
  <si>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</si>
  <si>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</si>
  <si>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</si>
  <si>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</si>
  <si>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</si>
  <si>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</si>
  <si>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</si>
  <si>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</si>
  <si>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</si>
  <si>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</si>
  <si>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</si>
  <si>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</si>
  <si>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</si>
  <si>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</si>
  <si>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</si>
  <si>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</si>
  <si>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</si>
  <si>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</si>
  <si>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</si>
  <si>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</si>
  <si>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</si>
  <si>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</si>
  <si>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</si>
  <si>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</si>
  <si>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</si>
  <si>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</si>
  <si>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</si>
  <si>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</si>
  <si>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</si>
  <si>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</si>
  <si>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</si>
  <si>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</si>
  <si>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</si>
  <si>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</si>
  <si>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</si>
  <si>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</si>
  <si>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</si>
  <si>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</si>
  <si>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</si>
  <si>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</si>
  <si>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</si>
  <si>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</si>
  <si>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</si>
  <si>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</si>
  <si>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</si>
  <si>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</si>
  <si>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</si>
  <si>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</si>
  <si>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</si>
  <si>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</si>
  <si>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</si>
  <si>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</si>
  <si>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</si>
  <si>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</si>
  <si>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</si>
  <si>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</si>
  <si>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</si>
  <si>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</si>
  <si>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</si>
  <si>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</si>
  <si>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</si>
  <si>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</si>
  <si>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</si>
  <si>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</si>
  <si>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</si>
  <si>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</si>
  <si>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</si>
  <si>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</si>
  <si>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</si>
  <si>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</si>
  <si>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</si>
  <si>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</si>
  <si>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</si>
  <si>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</si>
  <si>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</si>
  <si>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</si>
  <si>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</si>
  <si>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</si>
  <si>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</si>
  <si>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</si>
  <si>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</si>
  <si>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</si>
  <si>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</si>
  <si>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</si>
  <si>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</si>
  <si>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</si>
  <si>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</si>
  <si>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</si>
  <si>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</si>
  <si>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</si>
  <si>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</si>
  <si>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</si>
  <si>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</si>
  <si>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</si>
  <si>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</si>
  <si>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</si>
  <si>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</si>
  <si>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</si>
  <si>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</si>
  <si>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</si>
  <si>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</si>
  <si>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</si>
  <si>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</si>
  <si>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</si>
  <si>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</si>
  <si>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</si>
  <si>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</si>
  <si>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</si>
  <si>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</si>
  <si>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</si>
  <si>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</si>
  <si>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</si>
  <si>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</si>
  <si>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</si>
  <si>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</si>
  <si>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</si>
  <si>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</si>
  <si>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</si>
  <si>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</si>
  <si>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</si>
  <si>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</si>
  <si>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</si>
  <si>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</si>
  <si>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</si>
  <si>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</si>
  <si>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</si>
  <si>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</si>
  <si>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</si>
  <si>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</si>
  <si>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</si>
  <si>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</si>
  <si>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</si>
  <si>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</si>
  <si>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</si>
  <si>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</si>
  <si>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</si>
  <si>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</si>
  <si>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</si>
  <si>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</si>
  <si>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</si>
  <si>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</si>
  <si>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</si>
  <si>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</si>
  <si>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</si>
  <si>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</si>
  <si>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</si>
  <si>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</si>
  <si>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</si>
  <si>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</si>
  <si>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</si>
  <si>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</si>
  <si>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</si>
  <si>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</si>
  <si>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</si>
  <si>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</si>
  <si>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</si>
  <si>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</si>
  <si>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</si>
  <si>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</si>
  <si>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</si>
  <si>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</si>
  <si>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</si>
  <si>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</si>
  <si>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</si>
  <si>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</si>
  <si>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</si>
  <si>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</si>
  <si>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</si>
  <si>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</si>
  <si>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</si>
  <si>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</si>
  <si>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</si>
  <si>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</si>
  <si>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</si>
  <si>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</si>
  <si>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</si>
  <si>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</si>
  <si>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</si>
  <si>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</si>
  <si>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</si>
  <si>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</si>
  <si>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</si>
  <si>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</si>
  <si>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</si>
  <si>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</si>
  <si>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</si>
  <si>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</si>
  <si>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</si>
  <si>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</si>
  <si>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</si>
  <si>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</si>
  <si>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</si>
  <si>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</si>
  <si>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</si>
  <si>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</si>
  <si>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</si>
  <si>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</si>
  <si>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</si>
  <si>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</si>
  <si>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</si>
  <si>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</si>
  <si>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</si>
  <si>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</si>
  <si>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</si>
  <si>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</si>
  <si>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</si>
  <si>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</si>
  <si>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</si>
  <si>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</si>
  <si>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</si>
  <si>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</si>
  <si>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</si>
  <si>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</si>
  <si>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</si>
  <si>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</si>
  <si>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</si>
  <si>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</si>
  <si>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</si>
  <si>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</si>
  <si>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</si>
  <si>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</si>
  <si>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</si>
  <si>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</si>
  <si>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</si>
  <si>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</si>
  <si>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</si>
  <si>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</si>
  <si>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</si>
  <si>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</si>
  <si>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</si>
  <si>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</si>
  <si>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</si>
  <si>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</si>
  <si>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</si>
  <si>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</si>
  <si>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</si>
  <si>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</si>
  <si>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</si>
  <si>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</si>
  <si>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</si>
  <si>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</si>
  <si>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</si>
  <si>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</si>
  <si>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</si>
  <si>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</si>
  <si>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</si>
  <si>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</si>
  <si>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</si>
  <si>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</si>
  <si>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</si>
  <si>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</si>
  <si>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</si>
  <si>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</si>
  <si>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</si>
  <si>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</si>
  <si>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</si>
  <si>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</si>
  <si>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</si>
  <si>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</si>
  <si>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</si>
  <si>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</si>
  <si>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</si>
  <si>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</si>
  <si>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</si>
  <si>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</si>
  <si>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</si>
  <si>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</si>
  <si>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</si>
  <si>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</si>
  <si>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</si>
  <si>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</si>
  <si>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</si>
  <si>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</si>
  <si>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</si>
  <si>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</si>
  <si>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</si>
  <si>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</si>
  <si>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</si>
  <si>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</si>
  <si>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</si>
  <si>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</si>
  <si>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</si>
  <si>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</si>
  <si>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</si>
  <si>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</si>
  <si>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</si>
  <si>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</si>
  <si>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</si>
  <si>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</si>
  <si>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</si>
  <si>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</si>
  <si>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</si>
  <si>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</si>
  <si>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</si>
  <si>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</si>
  <si>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</si>
  <si>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</si>
  <si>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</si>
  <si>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</si>
  <si>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</si>
  <si>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</si>
  <si>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</si>
  <si>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</si>
  <si>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</si>
  <si>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</si>
  <si>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</si>
  <si>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</si>
  <si>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</si>
  <si>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</si>
  <si>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</si>
  <si>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</si>
  <si>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</si>
  <si>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</si>
  <si>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</si>
  <si>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</si>
  <si>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</si>
  <si>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</si>
  <si>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</si>
  <si>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</si>
  <si>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</si>
  <si>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</si>
  <si>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</si>
  <si>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</si>
  <si>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</si>
  <si>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</si>
  <si>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</si>
  <si>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</si>
  <si>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</si>
  <si>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</si>
  <si>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</si>
  <si>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</si>
  <si>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</si>
  <si>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</si>
  <si>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</si>
  <si>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</si>
  <si>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</si>
  <si>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</si>
  <si>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</si>
  <si>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</si>
  <si>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</si>
  <si>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</si>
  <si>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</si>
  <si>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</si>
  <si>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</si>
  <si>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</si>
  <si>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</si>
  <si>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</si>
  <si>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</si>
  <si>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</si>
  <si>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</si>
  <si>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</si>
  <si>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</si>
  <si>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</si>
  <si>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</si>
  <si>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</si>
  <si>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</si>
  <si>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</si>
  <si>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</si>
  <si>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</si>
  <si>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</si>
  <si>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</si>
  <si>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</si>
  <si>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</si>
  <si>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</si>
  <si>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</si>
  <si>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</si>
  <si>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</si>
  <si>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</si>
  <si>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</si>
  <si>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</si>
  <si>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</si>
  <si>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</si>
  <si>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</si>
  <si>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</si>
  <si>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</si>
  <si>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</si>
  <si>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</si>
  <si>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</si>
  <si>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</si>
  <si>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</si>
  <si>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</si>
  <si>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</si>
  <si>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</si>
  <si>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</si>
  <si>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</si>
  <si>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</si>
  <si>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</si>
  <si>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</si>
  <si>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</si>
  <si>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</si>
  <si>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</si>
  <si>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</si>
  <si>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</si>
  <si>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</si>
  <si>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</si>
  <si>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</si>
  <si>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</si>
  <si>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</si>
  <si>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</si>
  <si>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</si>
  <si>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</si>
  <si>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</si>
  <si>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</si>
  <si>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</si>
  <si>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</si>
  <si>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</si>
  <si>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</si>
  <si>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</si>
  <si>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</si>
  <si>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</si>
  <si>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</si>
  <si>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</si>
  <si>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</si>
  <si>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</si>
  <si>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</si>
  <si>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</si>
  <si>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</si>
  <si>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</si>
  <si>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</si>
  <si>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</si>
  <si>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</si>
  <si>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</si>
  <si>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</si>
  <si>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</si>
  <si>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</si>
  <si>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</si>
  <si>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</si>
  <si>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</si>
  <si>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</si>
  <si>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</si>
  <si>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</si>
  <si>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</si>
  <si>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</si>
  <si>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</si>
  <si>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</si>
  <si>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</si>
  <si>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</si>
  <si>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</si>
  <si>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</si>
  <si>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</si>
  <si>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</si>
  <si>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</si>
  <si>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</si>
  <si>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</si>
  <si>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</si>
  <si>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</si>
  <si>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</si>
  <si>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</si>
  <si>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</si>
  <si>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</si>
  <si>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</si>
  <si>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</si>
  <si>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</si>
  <si>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</si>
  <si>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</si>
  <si>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</si>
  <si>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</si>
  <si>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</si>
  <si>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</si>
  <si>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</si>
  <si>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</si>
  <si>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</si>
  <si>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</si>
  <si>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</si>
  <si>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</si>
  <si>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</si>
  <si>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</si>
  <si>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</si>
  <si>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</si>
  <si>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</si>
  <si>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</si>
  <si>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</si>
  <si>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</si>
  <si>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</si>
  <si>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</si>
  <si>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</si>
  <si>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</si>
  <si>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</si>
  <si>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</si>
  <si>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</si>
  <si>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</si>
  <si>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</si>
  <si>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</si>
  <si>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</si>
  <si>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</si>
  <si>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</si>
  <si>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</si>
  <si>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</si>
  <si>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</si>
  <si>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</si>
  <si>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</si>
  <si>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</si>
  <si>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</si>
  <si>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</si>
  <si>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</si>
  <si>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</si>
  <si>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</si>
  <si>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</si>
  <si>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</si>
  <si>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</si>
  <si>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</si>
  <si>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</si>
  <si>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</si>
  <si>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</si>
  <si>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</si>
  <si>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</si>
  <si>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</si>
  <si>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</si>
  <si>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</si>
  <si>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</si>
  <si>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</si>
  <si>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</si>
  <si>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</si>
  <si>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</si>
  <si>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</si>
  <si>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</si>
  <si>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</si>
  <si>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</si>
  <si>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</si>
  <si>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</si>
  <si>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</si>
  <si>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</si>
  <si>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</si>
  <si>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</si>
  <si>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</si>
  <si>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</si>
  <si>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</si>
  <si>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</si>
  <si>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</si>
  <si>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</si>
  <si>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</si>
  <si>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</si>
  <si>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</si>
  <si>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</si>
  <si>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</si>
  <si>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</si>
  <si>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</si>
  <si>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</si>
  <si>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</si>
  <si>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</si>
  <si>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</si>
  <si>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</si>
  <si>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</si>
  <si>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</si>
  <si>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</si>
  <si>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</si>
  <si>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</si>
  <si>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</si>
  <si>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</si>
  <si>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</si>
  <si>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</si>
  <si>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</si>
  <si>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</si>
  <si>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</si>
  <si>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</si>
  <si>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</si>
  <si>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</si>
  <si>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</si>
  <si>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</si>
  <si>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</si>
  <si>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</si>
  <si>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</si>
  <si>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</si>
  <si>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</si>
  <si>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</si>
  <si>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</si>
  <si>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</si>
  <si>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</si>
  <si>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</si>
  <si>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</si>
  <si>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</si>
  <si>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</si>
  <si>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</si>
  <si>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</si>
  <si>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</si>
  <si>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</si>
  <si>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</si>
  <si>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</si>
  <si>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</si>
  <si>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</si>
  <si>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</si>
  <si>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</si>
  <si>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</si>
  <si>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</si>
  <si>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</si>
  <si>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</si>
  <si>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</si>
  <si>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</si>
  <si>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</si>
  <si>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</si>
  <si>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</si>
  <si>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</si>
  <si>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</si>
  <si>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</si>
  <si>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</si>
  <si>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</si>
  <si>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</si>
  <si>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</si>
  <si>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</si>
  <si>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</si>
  <si>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</si>
  <si>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</si>
  <si>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</si>
  <si>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</si>
  <si>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</si>
  <si>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</si>
  <si>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</si>
  <si>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</si>
  <si>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</si>
  <si>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</si>
  <si>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</si>
  <si>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</si>
  <si>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</si>
  <si>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</si>
  <si>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</si>
  <si>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</si>
  <si>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</si>
  <si>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</si>
  <si>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</si>
  <si>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</si>
  <si>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</si>
  <si>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</si>
  <si>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</si>
  <si>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</si>
  <si>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</si>
  <si>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</si>
  <si>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</si>
  <si>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</si>
  <si>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</si>
  <si>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</si>
  <si>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</si>
  <si>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</si>
  <si>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</si>
  <si>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</si>
  <si>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</si>
  <si>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</si>
  <si>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</si>
  <si>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</si>
  <si>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</si>
  <si>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</si>
  <si>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</si>
  <si>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</si>
  <si>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</si>
  <si>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</si>
  <si>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</si>
  <si>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</si>
  <si>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</si>
  <si>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</si>
  <si>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</si>
  <si>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</si>
  <si>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</si>
  <si>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</si>
  <si>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</si>
  <si>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</si>
  <si>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</si>
  <si>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</si>
  <si>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</si>
  <si>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</si>
  <si>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</si>
  <si>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</si>
  <si>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</si>
  <si>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</si>
  <si>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</si>
  <si>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</si>
  <si>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</si>
  <si>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</si>
  <si>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</si>
  <si>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</si>
  <si>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</si>
  <si>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</si>
  <si>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</si>
  <si>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</si>
  <si>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</si>
  <si>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</si>
  <si>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</si>
  <si>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</si>
  <si>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</si>
  <si>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</si>
  <si>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</si>
  <si>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</si>
  <si>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</si>
  <si>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</si>
  <si>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</si>
  <si>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</si>
  <si>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</si>
  <si>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</si>
  <si>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</si>
  <si>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</si>
  <si>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</si>
  <si>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</si>
  <si>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</si>
  <si>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</si>
  <si>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</si>
  <si>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</si>
  <si>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</si>
  <si>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</si>
  <si>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</si>
  <si>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</si>
  <si>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</si>
  <si>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</si>
  <si>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</si>
  <si>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</si>
  <si>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</si>
  <si>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</si>
  <si>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</si>
  <si>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</si>
  <si>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</si>
  <si>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</si>
  <si>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</si>
  <si>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</si>
  <si>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</si>
  <si>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</si>
  <si>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</si>
  <si>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</si>
  <si>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</si>
  <si>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</si>
  <si>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</si>
  <si>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</si>
  <si>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</si>
  <si>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</si>
  <si>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</si>
  <si>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</si>
  <si>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</si>
  <si>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</si>
  <si>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</si>
  <si>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</si>
  <si>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</si>
  <si>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</si>
  <si>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</si>
  <si>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</si>
  <si>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</si>
  <si>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</si>
  <si>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</si>
  <si>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</si>
  <si>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</si>
  <si>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</si>
  <si>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</si>
  <si>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</si>
  <si>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</si>
  <si>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</si>
  <si>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</si>
  <si>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</si>
  <si>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</si>
  <si>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</si>
  <si>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</si>
  <si>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</si>
  <si>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</si>
  <si>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</si>
  <si>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</si>
  <si>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</si>
  <si>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</si>
  <si>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</si>
  <si>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</si>
  <si>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</si>
  <si>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</si>
  <si>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</si>
  <si>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</si>
  <si>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</si>
  <si>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</si>
  <si>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</si>
  <si>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</si>
  <si>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</si>
  <si>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</si>
  <si>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</si>
  <si>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</si>
  <si>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</si>
  <si>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</si>
  <si>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</si>
  <si>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</si>
  <si>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</si>
  <si>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</si>
  <si>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</si>
  <si>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</si>
  <si>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</si>
  <si>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</si>
  <si>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</si>
  <si>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</si>
  <si>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</si>
  <si>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</si>
  <si>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</si>
  <si>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</si>
  <si>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</si>
  <si>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</si>
  <si>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</si>
  <si>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</si>
  <si>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</si>
  <si>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</si>
  <si>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</si>
  <si>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</si>
  <si>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</si>
  <si>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</si>
  <si>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</si>
  <si>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</si>
  <si>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</si>
  <si>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</si>
  <si>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</si>
  <si>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</si>
  <si>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</si>
  <si>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</si>
  <si>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</si>
  <si>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</si>
  <si>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</si>
  <si>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</si>
  <si>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</si>
  <si>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</si>
  <si>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</si>
  <si>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</si>
  <si>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</si>
  <si>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</si>
  <si>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</si>
  <si>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</si>
  <si>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</si>
  <si>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</si>
  <si>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</si>
  <si>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</si>
  <si>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</si>
  <si>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</si>
  <si>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</si>
  <si>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</si>
  <si>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</si>
  <si>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</si>
  <si>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</si>
  <si>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</si>
  <si>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</si>
  <si>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</si>
  <si>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</si>
  <si>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</si>
  <si>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</si>
  <si>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</si>
  <si>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</si>
  <si>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</si>
  <si>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</si>
  <si>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</si>
  <si>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</si>
  <si>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</si>
  <si>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</si>
  <si>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</si>
  <si>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</si>
  <si>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</si>
  <si>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</si>
  <si>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</si>
  <si>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</si>
  <si>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</si>
  <si>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</si>
  <si>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</si>
  <si>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</si>
  <si>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</si>
  <si>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</si>
  <si>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</si>
  <si>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</si>
  <si>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</si>
  <si>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</si>
  <si>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</si>
  <si>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</si>
  <si>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</si>
  <si>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</si>
  <si>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</si>
  <si>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</si>
  <si>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</si>
  <si>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</si>
  <si>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</si>
  <si>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</si>
  <si>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</si>
  <si>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</si>
  <si>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</si>
  <si>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</si>
  <si>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</si>
  <si>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</si>
  <si>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</si>
  <si>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</si>
  <si>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</si>
  <si>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</si>
  <si>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</si>
  <si>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</si>
  <si>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</si>
  <si>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</si>
  <si>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</si>
  <si>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</si>
  <si>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</si>
  <si>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</si>
  <si>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</si>
  <si>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</si>
  <si>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</si>
  <si>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</si>
  <si>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</si>
  <si>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</si>
  <si>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</si>
  <si>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</si>
  <si>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</si>
  <si>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</si>
  <si>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</si>
  <si>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</si>
  <si>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</si>
  <si>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</si>
  <si>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</si>
  <si>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</si>
  <si>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</si>
  <si>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</si>
  <si>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</si>
  <si>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</si>
  <si>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</si>
  <si>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</si>
  <si>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</si>
  <si>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</si>
  <si>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</si>
  <si>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</si>
  <si>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</si>
  <si>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</si>
  <si>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</si>
  <si>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</si>
  <si>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</si>
  <si>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</si>
  <si>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</si>
  <si>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</si>
  <si>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</si>
  <si>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</si>
  <si>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</si>
  <si>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</si>
  <si>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</si>
  <si>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</si>
  <si>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</si>
  <si>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</si>
  <si>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</si>
  <si>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</si>
  <si>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</si>
  <si>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</si>
  <si>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</si>
  <si>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</si>
  <si>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</si>
  <si>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</si>
  <si>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</si>
  <si>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</si>
  <si>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</si>
  <si>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</si>
  <si>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</si>
  <si>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</si>
  <si>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</si>
  <si>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</si>
  <si>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</si>
  <si>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</si>
  <si>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</si>
  <si>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</si>
  <si>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</si>
  <si>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</si>
  <si>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</si>
  <si>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</si>
  <si>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</si>
  <si>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</si>
  <si>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</si>
  <si>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</si>
  <si>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</si>
  <si>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</si>
  <si>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</si>
  <si>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</si>
  <si>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</si>
  <si>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</si>
  <si>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</si>
  <si>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</si>
  <si>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</si>
  <si>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</si>
  <si>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</si>
  <si>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</si>
  <si>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</si>
  <si>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</si>
  <si>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</si>
  <si>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</si>
  <si>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</si>
  <si>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</si>
  <si>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</si>
  <si>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</si>
  <si>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</si>
  <si>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</si>
  <si>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</si>
  <si>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</si>
  <si>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</si>
  <si>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</si>
  <si>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</si>
  <si>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</si>
  <si>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</si>
  <si>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</si>
  <si>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</si>
  <si>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</si>
  <si>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</si>
  <si>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</si>
  <si>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</si>
  <si>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</si>
  <si>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</si>
  <si>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</si>
  <si>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</si>
  <si>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</si>
  <si>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</si>
  <si>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</si>
  <si>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</si>
  <si>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</si>
  <si>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</si>
  <si>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</si>
  <si>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</si>
  <si>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</si>
  <si>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</si>
  <si>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</si>
  <si>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</si>
  <si>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</si>
  <si>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</si>
  <si>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</si>
  <si>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</si>
  <si>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</si>
  <si>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</si>
  <si>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</si>
  <si>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</si>
  <si>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</si>
  <si>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</si>
  <si>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</si>
  <si>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</si>
  <si>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</si>
  <si>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</si>
  <si>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</si>
  <si>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</si>
  <si>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</si>
  <si>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</si>
  <si>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</si>
  <si>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</si>
  <si>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</si>
  <si>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</si>
  <si>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</si>
  <si>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</si>
  <si>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</si>
  <si>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</si>
  <si>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</si>
  <si>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</si>
  <si>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</si>
  <si>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</si>
  <si>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</si>
  <si>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</si>
  <si>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</si>
  <si>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</si>
  <si>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</si>
  <si>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</si>
  <si>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</si>
  <si>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</si>
  <si>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</si>
  <si>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</si>
  <si>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</si>
  <si>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</si>
  <si>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</si>
  <si>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</si>
  <si>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</si>
  <si>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</si>
  <si>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</si>
  <si>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</si>
  <si>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</si>
  <si>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</si>
  <si>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</si>
  <si>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</si>
  <si>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</si>
  <si>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</si>
  <si>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</si>
  <si>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</si>
  <si>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</si>
  <si>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</si>
  <si>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</si>
  <si>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</si>
  <si>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</si>
  <si>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</si>
  <si>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</si>
  <si>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</si>
  <si>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</si>
  <si>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</si>
  <si>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</si>
  <si>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</si>
  <si>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</si>
  <si>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</si>
  <si>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</si>
  <si>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</si>
  <si>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</si>
  <si>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</si>
  <si>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</si>
  <si>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</si>
  <si>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</si>
  <si>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</si>
  <si>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</si>
  <si>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</si>
  <si>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</si>
  <si>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</si>
  <si>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</si>
  <si>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</si>
  <si>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</si>
  <si>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</si>
  <si>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</si>
  <si>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</si>
  <si>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</si>
  <si>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</si>
  <si>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</si>
  <si>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</si>
  <si>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</si>
  <si>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</si>
  <si>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</si>
  <si>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</si>
  <si>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</si>
  <si>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</si>
  <si>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</si>
  <si>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</si>
  <si>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</si>
  <si>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</si>
  <si>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</si>
  <si>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</si>
  <si>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</si>
  <si>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</si>
  <si>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</si>
  <si>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</si>
  <si>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</si>
  <si>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</si>
  <si>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</si>
  <si>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</si>
  <si>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</si>
  <si>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</si>
  <si>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</si>
  <si>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</si>
  <si>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</si>
  <si>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</si>
  <si>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</si>
  <si>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</si>
  <si>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</si>
  <si>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</si>
  <si>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</si>
  <si>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</si>
  <si>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</si>
  <si>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</si>
  <si>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</si>
  <si>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</si>
  <si>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</si>
  <si>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</si>
  <si>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</si>
  <si>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</si>
  <si>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</si>
  <si>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</si>
  <si>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</si>
  <si>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</si>
  <si>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</si>
  <si>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</si>
  <si>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</si>
  <si>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</si>
  <si>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</si>
  <si>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</si>
  <si>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</si>
  <si>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</si>
  <si>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</si>
  <si>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</si>
  <si>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</si>
  <si>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</si>
  <si>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</si>
  <si>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</si>
  <si>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</si>
  <si>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</si>
  <si>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</si>
  <si>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</si>
  <si>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</si>
  <si>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</si>
  <si>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</si>
  <si>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</si>
  <si>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</si>
  <si>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</si>
  <si>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</si>
  <si>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</si>
  <si>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</si>
  <si>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</si>
  <si>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</si>
  <si>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</si>
  <si>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</si>
  <si>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</si>
  <si>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</si>
  <si>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</si>
  <si>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</si>
  <si>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</si>
  <si>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</si>
  <si>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</si>
  <si>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</si>
  <si>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</si>
  <si>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</si>
  <si>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</si>
  <si>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</si>
  <si>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</si>
  <si>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</si>
  <si>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</si>
  <si>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</si>
  <si>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</si>
  <si>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</si>
  <si>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</si>
  <si>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</si>
  <si>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</si>
  <si>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</si>
  <si>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</si>
  <si>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</si>
  <si>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</si>
  <si>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</si>
  <si>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</si>
  <si>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</si>
  <si>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</si>
  <si>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</si>
  <si>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</si>
  <si>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</si>
  <si>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</si>
  <si>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</si>
  <si>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</si>
  <si>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</si>
  <si>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</si>
  <si>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</si>
  <si>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</si>
  <si>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</si>
  <si>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</si>
  <si>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</si>
  <si>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</si>
  <si>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</si>
  <si>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</si>
  <si>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</si>
  <si>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</si>
  <si>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</si>
  <si>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</si>
  <si>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</si>
  <si>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</si>
  <si>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</si>
  <si>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</si>
  <si>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</si>
  <si>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</si>
  <si>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</si>
  <si>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</si>
  <si>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</si>
  <si>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</si>
  <si>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</si>
  <si>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</si>
  <si>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</si>
  <si>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</si>
  <si>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</si>
  <si>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</si>
  <si>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</si>
  <si>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</si>
  <si>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</si>
  <si>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</si>
  <si>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</si>
  <si>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</si>
  <si>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</si>
  <si>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</si>
  <si>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</si>
  <si>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</si>
  <si>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</si>
  <si>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</si>
  <si>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</si>
  <si>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</si>
  <si>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</si>
  <si>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</si>
  <si>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</si>
  <si>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</si>
  <si>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</si>
  <si>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</si>
  <si>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</si>
  <si>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</si>
  <si>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</si>
  <si>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</si>
  <si>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</si>
  <si>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</si>
  <si>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</si>
  <si>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</si>
  <si>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</si>
  <si>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</si>
  <si>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</si>
  <si>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</si>
  <si>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</si>
  <si>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</si>
  <si>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</si>
  <si>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</si>
  <si>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</si>
  <si>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</si>
  <si>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</si>
  <si>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</si>
  <si>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</si>
  <si>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</si>
  <si>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</si>
  <si>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</si>
  <si>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</si>
  <si>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</si>
  <si>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</si>
  <si>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</si>
  <si>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</si>
  <si>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</si>
  <si>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</si>
  <si>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</si>
  <si>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</si>
  <si>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</si>
  <si>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</si>
  <si>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</si>
  <si>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</si>
  <si>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</si>
  <si>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</si>
  <si>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</si>
  <si>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</si>
  <si>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</si>
  <si>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</si>
  <si>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</si>
  <si>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</si>
  <si>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</si>
  <si>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</si>
  <si>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</si>
  <si>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</si>
  <si>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</si>
  <si>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</si>
  <si>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</si>
  <si>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</si>
  <si>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</si>
  <si>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</si>
  <si>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</si>
  <si>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</si>
  <si>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</si>
  <si>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</si>
  <si>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</si>
  <si>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</si>
  <si>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</si>
  <si>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</si>
  <si>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</si>
  <si>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</si>
  <si>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</si>
  <si>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</si>
  <si>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</si>
  <si>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</si>
  <si>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</si>
  <si>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</si>
  <si>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</si>
  <si>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</si>
  <si>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</si>
  <si>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</si>
  <si>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</si>
  <si>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</si>
  <si>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</si>
  <si>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</si>
  <si>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</si>
  <si>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</si>
  <si>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</si>
  <si>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</si>
  <si>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</si>
  <si>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</si>
  <si>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</si>
  <si>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</si>
  <si>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</si>
  <si>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</si>
  <si>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</si>
  <si>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</si>
  <si>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</si>
  <si>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</si>
  <si>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</si>
  <si>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</si>
  <si>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</si>
  <si>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</si>
  <si>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</si>
  <si>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</si>
  <si>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</si>
  <si>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</si>
  <si>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</si>
  <si>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</si>
  <si>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</si>
  <si>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</si>
  <si>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</si>
  <si>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</si>
  <si>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</si>
  <si>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</si>
  <si>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</si>
  <si>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</si>
  <si>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</si>
  <si>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</si>
  <si>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</si>
  <si>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</si>
  <si>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</si>
  <si>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</si>
  <si>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</si>
  <si>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</si>
  <si>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</si>
  <si>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</si>
  <si>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</si>
  <si>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</si>
  <si>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</si>
  <si>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</si>
  <si>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</si>
  <si>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</si>
  <si>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</si>
  <si>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</si>
  <si>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</si>
  <si>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</si>
  <si>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</si>
  <si>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</si>
  <si>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</si>
  <si>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</si>
  <si>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</si>
  <si>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</si>
  <si>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</si>
  <si>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</si>
  <si>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</si>
  <si>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</si>
  <si>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</si>
  <si>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</si>
  <si>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</si>
  <si>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</si>
  <si>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</si>
  <si>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</si>
  <si>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</si>
  <si>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</si>
  <si>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</si>
  <si>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</si>
  <si>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</si>
  <si>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</si>
  <si>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</si>
  <si>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</si>
  <si>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</si>
  <si>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</si>
  <si>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</si>
  <si>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</si>
  <si>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</si>
  <si>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</si>
  <si>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</si>
  <si>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</si>
  <si>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</si>
  <si>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</si>
  <si>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</si>
  <si>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</si>
  <si>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</si>
  <si>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</si>
  <si>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</si>
  <si>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</si>
  <si>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</si>
  <si>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</si>
  <si>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</si>
  <si>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</si>
  <si>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</si>
  <si>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</si>
  <si>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</si>
  <si>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</si>
  <si>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</si>
  <si>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</si>
  <si>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</si>
  <si>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</si>
  <si>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</si>
  <si>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</si>
  <si>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</si>
  <si>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</si>
  <si>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</si>
  <si>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</si>
  <si>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</si>
  <si>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</si>
  <si>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</si>
  <si>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</si>
  <si>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</si>
  <si>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</si>
  <si>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</si>
  <si>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</si>
  <si>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</si>
  <si>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</si>
  <si>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</si>
  <si>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</si>
  <si>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</si>
  <si>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</si>
  <si>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</si>
  <si>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</si>
  <si>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</si>
  <si>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</si>
  <si>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</si>
  <si>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</si>
  <si>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</si>
  <si>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</si>
  <si>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</si>
  <si>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</si>
  <si>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</si>
  <si>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</si>
  <si>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</si>
  <si>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</si>
  <si>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</si>
  <si>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</si>
  <si>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</si>
  <si>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</si>
  <si>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</si>
  <si>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</si>
  <si>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</si>
  <si>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</si>
  <si>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</si>
  <si>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</si>
  <si>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</si>
  <si>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</si>
  <si>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</si>
  <si>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</si>
  <si>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</si>
  <si>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</si>
  <si>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</si>
  <si>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</si>
  <si>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</si>
  <si>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</si>
  <si>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</si>
  <si>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</si>
  <si>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</si>
  <si>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</si>
  <si>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</si>
  <si>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</si>
  <si>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</si>
  <si>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</si>
  <si>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</si>
  <si>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</si>
  <si>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</si>
  <si>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</si>
  <si>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</si>
  <si>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</si>
  <si>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</si>
  <si>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</si>
  <si>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</si>
  <si>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</si>
  <si>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</si>
  <si>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</si>
  <si>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</si>
  <si>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</si>
  <si>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</si>
  <si>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</si>
  <si>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</si>
  <si>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</si>
  <si>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</si>
  <si>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</si>
  <si>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</si>
  <si>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</si>
  <si>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</si>
  <si>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</si>
  <si>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</si>
  <si>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</si>
  <si>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</si>
  <si>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</si>
  <si>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</si>
  <si>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</si>
  <si>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</si>
  <si>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</si>
  <si>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</si>
  <si>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</si>
  <si>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</si>
  <si>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</si>
  <si>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</si>
  <si>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</si>
  <si>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</si>
  <si>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</si>
  <si>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</si>
  <si>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</si>
  <si>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</si>
  <si>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</si>
  <si>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</si>
  <si>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</si>
  <si>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</si>
  <si>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</si>
  <si>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</si>
  <si>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</si>
  <si>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</si>
  <si>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</si>
  <si>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</si>
  <si>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</si>
  <si>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</si>
  <si>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</si>
  <si>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</si>
  <si>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</si>
  <si>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</si>
  <si>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</si>
  <si>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</si>
  <si>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</si>
  <si>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</si>
  <si>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</si>
  <si>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</si>
  <si>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</si>
  <si>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</si>
  <si>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</si>
  <si>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</si>
  <si>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</si>
  <si>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</si>
  <si>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</si>
  <si>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</si>
  <si>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</si>
  <si>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</si>
  <si>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</si>
  <si>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</si>
  <si>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</si>
  <si>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</si>
  <si>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</si>
  <si>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</si>
  <si>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</si>
  <si>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</si>
  <si>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</si>
  <si>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</si>
  <si>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</si>
  <si>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</si>
  <si>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</si>
  <si>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</si>
  <si>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</si>
  <si>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</si>
  <si>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</si>
  <si>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</si>
  <si>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</si>
  <si>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</si>
  <si>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</si>
  <si>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</si>
  <si>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</si>
  <si>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</si>
  <si>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</si>
  <si>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</si>
  <si>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</si>
  <si>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</si>
  <si>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</si>
  <si>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</si>
  <si>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</si>
  <si>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</si>
  <si>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</si>
  <si>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</si>
  <si>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</si>
  <si>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</si>
  <si>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</si>
  <si>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</si>
  <si>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</si>
  <si>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</si>
  <si>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</si>
  <si>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</si>
  <si>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</si>
  <si>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</si>
  <si>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</si>
  <si>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</si>
  <si>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</si>
  <si>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</si>
  <si>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</si>
  <si>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</si>
  <si>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</si>
  <si>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</si>
  <si>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</si>
  <si>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</si>
  <si>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</si>
  <si>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</si>
  <si>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</si>
  <si>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</si>
  <si>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</si>
  <si>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</si>
  <si>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</si>
  <si>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</si>
  <si>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</si>
  <si>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</si>
  <si>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</si>
  <si>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</si>
  <si>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</si>
  <si>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</si>
  <si>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</si>
  <si>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</si>
  <si>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</si>
  <si>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</si>
  <si>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</si>
  <si>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</si>
  <si>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</si>
  <si>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</si>
  <si>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</si>
  <si>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</si>
  <si>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</si>
  <si>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</si>
  <si>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</si>
  <si>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</si>
  <si>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</si>
  <si>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</si>
  <si>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</si>
  <si>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</si>
  <si>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</si>
  <si>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</si>
  <si>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</si>
  <si>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</si>
  <si>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</si>
  <si>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</si>
  <si>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</si>
  <si>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</si>
  <si>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</si>
  <si>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</si>
  <si>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</si>
  <si>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</si>
  <si>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</si>
  <si>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</si>
  <si>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</si>
  <si>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</si>
  <si>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</si>
  <si>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</si>
  <si>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</si>
  <si>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</si>
  <si>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</si>
  <si>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</si>
  <si>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</si>
  <si>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</si>
  <si>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</si>
  <si>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</si>
  <si>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</si>
  <si>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</si>
  <si>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</si>
  <si>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</si>
  <si>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</si>
  <si>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</si>
  <si>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</si>
  <si>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</si>
  <si>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</si>
  <si>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</si>
  <si>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</si>
  <si>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</si>
  <si>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</si>
  <si>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</si>
  <si>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</si>
  <si>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</si>
  <si>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</si>
  <si>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</si>
  <si>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</si>
  <si>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</si>
  <si>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</si>
  <si>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</si>
  <si>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</si>
  <si>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</si>
  <si>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</si>
  <si>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</si>
  <si>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</si>
  <si>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</si>
  <si>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</si>
  <si>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</si>
  <si>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</si>
  <si>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</si>
  <si>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</si>
  <si>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</si>
  <si>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</si>
  <si>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</si>
  <si>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</si>
  <si>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</si>
  <si>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</si>
  <si>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</si>
  <si>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</si>
  <si>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</si>
  <si>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</si>
  <si>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</si>
  <si>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</si>
  <si>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</si>
  <si>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</si>
  <si>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</si>
  <si>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</si>
  <si>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</si>
  <si>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</si>
  <si>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</si>
  <si>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</si>
  <si>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</si>
  <si>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</si>
  <si>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</si>
  <si>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</si>
  <si>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</si>
  <si>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</si>
  <si>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</si>
  <si>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</si>
  <si>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</si>
  <si>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</si>
  <si>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</si>
  <si>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</si>
  <si>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</si>
  <si>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</si>
  <si>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</si>
  <si>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</si>
  <si>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</si>
  <si>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</si>
  <si>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</si>
  <si>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</si>
  <si>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</si>
  <si>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</si>
  <si>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</si>
  <si>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</si>
  <si>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</si>
  <si>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</si>
  <si>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</si>
  <si>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</si>
  <si>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</si>
  <si>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</si>
  <si>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</si>
  <si>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</si>
  <si>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</si>
  <si>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</si>
  <si>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</si>
  <si>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</si>
  <si>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</si>
  <si>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</si>
  <si>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</si>
  <si>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</si>
  <si>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</si>
  <si>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</si>
  <si>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</si>
  <si>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</si>
  <si>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</si>
  <si>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</si>
  <si>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</si>
  <si>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</si>
  <si>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</si>
  <si>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</si>
  <si>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</si>
  <si>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</si>
  <si>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</si>
  <si>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</si>
  <si>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</si>
  <si>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</si>
  <si>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</si>
  <si>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</si>
  <si>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</si>
  <si>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</si>
  <si>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</si>
  <si>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</si>
  <si>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</si>
  <si>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</si>
  <si>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</si>
  <si>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</si>
  <si>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</si>
  <si>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</si>
  <si>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</si>
  <si>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</si>
  <si>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</si>
  <si>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</si>
  <si>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</si>
  <si>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</si>
  <si>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</si>
  <si>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</si>
  <si>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</si>
  <si>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</si>
  <si>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</si>
  <si>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</si>
  <si>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</si>
  <si>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</si>
  <si>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</si>
  <si>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</si>
  <si>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</si>
  <si>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</si>
  <si>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</si>
  <si>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</si>
  <si>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</si>
  <si>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</si>
  <si>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</si>
  <si>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</si>
  <si>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</si>
  <si>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</si>
  <si>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</si>
  <si>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</si>
  <si>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</si>
  <si>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</si>
  <si>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</si>
  <si>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</si>
  <si>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</si>
  <si>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</si>
  <si>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</si>
  <si>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</si>
  <si>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</si>
  <si>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</si>
  <si>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</si>
  <si>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</si>
  <si>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</si>
  <si>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</si>
  <si>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</si>
  <si>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</si>
  <si>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</si>
  <si>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</si>
  <si>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</si>
  <si>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</si>
  <si>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</si>
  <si>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</si>
  <si>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</si>
  <si>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</si>
  <si>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</si>
  <si>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</si>
  <si>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</si>
  <si>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</si>
  <si>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</si>
  <si>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</si>
  <si>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</si>
  <si>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</si>
  <si>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</si>
  <si>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</si>
  <si>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</si>
  <si>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</si>
  <si>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</si>
  <si>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</si>
  <si>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</si>
  <si>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</si>
  <si>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</si>
  <si>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</si>
  <si>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</si>
  <si>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</si>
  <si>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</si>
  <si>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</si>
  <si>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</si>
  <si>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</si>
  <si>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</si>
  <si>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</si>
  <si>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</si>
  <si>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</si>
  <si>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</si>
  <si>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</si>
  <si>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</si>
  <si>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</si>
  <si>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</si>
  <si>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</si>
  <si>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</si>
  <si>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</si>
  <si>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</si>
  <si>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</si>
  <si>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</si>
  <si>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</si>
  <si>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</si>
  <si>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</si>
  <si>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</si>
  <si>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</si>
  <si>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</si>
  <si>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</si>
  <si>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</si>
  <si>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</si>
  <si>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</si>
  <si>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</si>
  <si>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</si>
  <si>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</si>
  <si>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</si>
  <si>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</si>
  <si>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</si>
  <si>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</si>
  <si>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</si>
  <si>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</si>
  <si>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</si>
  <si>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</si>
  <si>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</si>
  <si>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</si>
  <si>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</si>
  <si>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</si>
  <si>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</si>
  <si>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</si>
  <si>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</si>
  <si>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</si>
  <si>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</si>
  <si>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</si>
  <si>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</si>
  <si>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</si>
  <si>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</si>
  <si>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</si>
  <si>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</si>
  <si>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</si>
  <si>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</si>
  <si>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</si>
  <si>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</si>
  <si>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</si>
  <si>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</si>
  <si>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</si>
  <si>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</si>
  <si>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</si>
  <si>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</si>
  <si>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</si>
  <si>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</si>
  <si>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</si>
  <si>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</si>
  <si>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</si>
  <si>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</si>
  <si>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</si>
  <si>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</si>
  <si>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</si>
  <si>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</si>
  <si>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</si>
  <si>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</si>
  <si>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</si>
  <si>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</si>
  <si>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</si>
  <si>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</si>
  <si>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</si>
  <si>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</si>
  <si>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</si>
  <si>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</si>
  <si>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</si>
  <si>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</si>
  <si>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</si>
  <si>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</si>
  <si>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</si>
  <si>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</si>
  <si>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</si>
  <si>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</si>
  <si>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</si>
  <si>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</si>
  <si>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</si>
  <si>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</si>
  <si>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</si>
  <si>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</si>
  <si>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</si>
  <si>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</si>
  <si>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</si>
  <si>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</si>
  <si>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</si>
  <si>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</si>
  <si>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</si>
  <si>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</si>
  <si>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</si>
  <si>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</si>
  <si>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</si>
  <si>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</si>
  <si>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</si>
  <si>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</si>
  <si>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</si>
  <si>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</si>
  <si>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</si>
  <si>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</si>
  <si>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</si>
  <si>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</si>
  <si>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</si>
  <si>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</si>
  <si>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</si>
  <si>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</si>
  <si>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</si>
  <si>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</si>
  <si>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</si>
  <si>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</si>
  <si>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</si>
  <si>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</si>
  <si>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</si>
  <si>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</si>
  <si>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</si>
  <si>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</si>
  <si>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</si>
  <si>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</si>
  <si>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</si>
  <si>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</si>
  <si>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</si>
  <si>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</si>
  <si>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</si>
  <si>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</si>
  <si>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</si>
  <si>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</si>
  <si>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</si>
  <si>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</si>
  <si>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</si>
  <si>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</si>
  <si>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</si>
  <si>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</si>
  <si>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</si>
  <si>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</si>
  <si>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</si>
  <si>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</si>
  <si>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</si>
  <si>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</si>
  <si>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</si>
  <si>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</si>
  <si>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</si>
  <si>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</si>
  <si>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</si>
  <si>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</si>
  <si>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</si>
  <si>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</si>
  <si>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</si>
  <si>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</si>
  <si>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</si>
  <si>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</si>
  <si>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</si>
  <si>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</si>
  <si>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</si>
  <si>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</si>
  <si>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</si>
  <si>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</si>
  <si>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</si>
  <si>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</si>
  <si>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</si>
  <si>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</si>
  <si>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</si>
  <si>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</si>
  <si>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</si>
  <si>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</si>
  <si>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</si>
  <si>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</si>
  <si>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</si>
  <si>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</si>
  <si>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</si>
  <si>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</si>
  <si>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</si>
  <si>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</si>
  <si>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</si>
  <si>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</si>
  <si>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</si>
  <si>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</si>
  <si>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</si>
  <si>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</si>
  <si>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</si>
  <si>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</si>
  <si>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</si>
  <si>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</si>
  <si>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</si>
  <si>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</si>
  <si>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</si>
  <si>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</si>
  <si>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</si>
  <si>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</si>
  <si>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</si>
  <si>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</si>
  <si>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</si>
  <si>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</si>
  <si>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</si>
  <si>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</si>
  <si>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</si>
  <si>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</si>
  <si>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</si>
  <si>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</si>
  <si>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</si>
  <si>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</si>
  <si>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</si>
  <si>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</si>
  <si>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</si>
  <si>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</si>
  <si>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</si>
  <si>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</si>
  <si>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</si>
  <si>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</si>
  <si>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</si>
  <si>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</si>
  <si>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</si>
  <si>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</si>
  <si>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</si>
  <si>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</si>
  <si>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</si>
  <si>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</si>
  <si>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</si>
  <si>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</si>
  <si>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</si>
  <si>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</si>
  <si>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</si>
  <si>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</si>
  <si>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</si>
  <si>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</si>
  <si>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</si>
  <si>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</si>
  <si>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</si>
  <si>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</si>
  <si>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</si>
  <si>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</si>
  <si>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</si>
  <si>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</si>
  <si>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</si>
  <si>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</si>
  <si>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</si>
  <si>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</si>
  <si>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</si>
  <si>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</si>
  <si>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</si>
  <si>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</si>
  <si>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</si>
  <si>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</si>
  <si>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</si>
  <si>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</si>
  <si>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</si>
  <si>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</si>
  <si>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</si>
  <si>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</si>
  <si>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</si>
  <si>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</si>
  <si>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</si>
  <si>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</si>
  <si>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</si>
  <si>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</si>
  <si>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</si>
  <si>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</si>
  <si>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</si>
  <si>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</si>
  <si>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</si>
  <si>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</si>
  <si>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</si>
  <si>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</si>
  <si>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</si>
  <si>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</si>
  <si>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</si>
  <si>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</si>
  <si>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</si>
  <si>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</si>
  <si>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</si>
  <si>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</si>
  <si>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</si>
  <si>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</si>
  <si>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</si>
  <si>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</si>
  <si>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</si>
  <si>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</si>
  <si>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</si>
  <si>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</si>
  <si>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</si>
  <si>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</si>
  <si>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</si>
  <si>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</si>
  <si>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</si>
  <si>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</si>
  <si>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</si>
  <si>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</si>
  <si>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</si>
  <si>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</si>
  <si>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</si>
  <si>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</si>
  <si>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</si>
  <si>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</si>
  <si>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</si>
  <si>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</si>
  <si>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</si>
  <si>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</si>
  <si>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</si>
  <si>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</si>
  <si>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</si>
  <si>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</si>
  <si>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</si>
  <si>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</si>
  <si>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</si>
  <si>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</si>
  <si>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</si>
  <si>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</si>
  <si>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</si>
  <si>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</si>
  <si>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</si>
  <si>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</si>
  <si>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</si>
  <si>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</si>
  <si>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</si>
  <si>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</si>
  <si>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</si>
  <si>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</si>
  <si>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</si>
  <si>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</si>
  <si>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</si>
  <si>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</si>
  <si>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</si>
  <si>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</si>
  <si>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</si>
  <si>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</si>
  <si>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</si>
  <si>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</si>
  <si>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</si>
  <si>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</si>
  <si>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</si>
  <si>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</si>
  <si>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</si>
  <si>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</si>
  <si>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</si>
  <si>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</si>
  <si>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</si>
  <si>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</si>
  <si>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</si>
  <si>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</si>
  <si>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</si>
  <si>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</si>
  <si>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</si>
  <si>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</si>
  <si>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</si>
  <si>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</si>
  <si>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</si>
  <si>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</si>
  <si>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</si>
  <si>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</si>
  <si>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</si>
  <si>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</si>
  <si>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</si>
  <si>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</si>
  <si>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</si>
  <si>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</si>
  <si>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</si>
  <si>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</si>
  <si>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</si>
  <si>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</si>
  <si>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</si>
  <si>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</si>
  <si>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</si>
  <si>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</si>
  <si>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</si>
  <si>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</si>
  <si>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</si>
  <si>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</si>
  <si>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</si>
  <si>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</si>
  <si>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</si>
  <si>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</si>
  <si>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</si>
  <si>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</si>
  <si>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</si>
  <si>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</si>
  <si>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</si>
  <si>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</si>
  <si>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</si>
  <si>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</si>
  <si>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</si>
  <si>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</si>
  <si>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</si>
  <si>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</si>
  <si>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</si>
  <si>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</si>
  <si>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</si>
  <si>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</si>
  <si>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</si>
  <si>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</si>
  <si>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</si>
  <si>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</si>
  <si>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</si>
  <si>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</si>
  <si>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</si>
  <si>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</si>
  <si>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</si>
  <si>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</si>
  <si>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</si>
  <si>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</si>
  <si>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</si>
  <si>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</si>
  <si>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</si>
  <si>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</si>
  <si>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</si>
  <si>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</si>
  <si>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</si>
  <si>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</si>
  <si>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</si>
  <si>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</si>
  <si>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</si>
  <si>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</si>
  <si>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</si>
  <si>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</si>
  <si>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</si>
  <si>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</si>
  <si>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</si>
  <si>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</si>
  <si>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</si>
  <si>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</si>
  <si>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</si>
  <si>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</si>
  <si>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</si>
  <si>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</si>
  <si>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</si>
  <si>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</si>
  <si>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</si>
  <si>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</si>
  <si>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</si>
  <si>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</si>
  <si>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</si>
  <si>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</si>
  <si>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</si>
  <si>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</si>
  <si>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</si>
  <si>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</si>
  <si>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</si>
  <si>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</si>
  <si>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</si>
  <si>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</si>
  <si>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</si>
  <si>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</si>
  <si>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</si>
  <si>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</si>
  <si>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</si>
  <si>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</si>
  <si>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</si>
  <si>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</si>
  <si>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</si>
  <si>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</si>
  <si>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</si>
  <si>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</si>
  <si>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</si>
  <si>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</si>
  <si>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</si>
  <si>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</si>
  <si>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</si>
  <si>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</si>
  <si>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</si>
  <si>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</si>
  <si>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</si>
  <si>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</si>
  <si>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</si>
  <si>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</si>
  <si>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</si>
  <si>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</si>
  <si>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</si>
  <si>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</si>
  <si>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</si>
  <si>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</si>
  <si>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</si>
  <si>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</si>
  <si>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</si>
  <si>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</si>
  <si>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</si>
  <si>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</si>
  <si>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</si>
  <si>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</si>
  <si>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</si>
  <si>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</si>
  <si>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</si>
  <si>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</si>
  <si>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</si>
  <si>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</si>
  <si>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</si>
  <si>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</si>
  <si>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</si>
  <si>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</si>
  <si>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</si>
  <si>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</si>
  <si>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</si>
  <si>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</si>
  <si>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</si>
  <si>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</si>
  <si>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</si>
  <si>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</si>
  <si>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</si>
  <si>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</si>
  <si>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</si>
  <si>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</si>
  <si>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</si>
  <si>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</si>
  <si>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</si>
  <si>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</si>
  <si>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</si>
  <si>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</si>
  <si>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</si>
  <si>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</si>
  <si>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</si>
  <si>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</si>
  <si>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</si>
  <si>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</si>
  <si>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</si>
  <si>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</si>
  <si>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</si>
  <si>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</si>
  <si>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</si>
  <si>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</si>
  <si>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</si>
  <si>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</si>
  <si>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</si>
  <si>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</si>
  <si>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</si>
  <si>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</si>
  <si>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</si>
  <si>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</si>
  <si>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</si>
  <si>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</si>
  <si>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</si>
  <si>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</si>
  <si>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</si>
  <si>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</si>
  <si>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</si>
  <si>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</si>
  <si>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</si>
  <si>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</si>
  <si>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</si>
  <si>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</si>
  <si>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</si>
  <si>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</si>
  <si>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</si>
  <si>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</si>
  <si>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</si>
  <si>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</si>
  <si>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</si>
  <si>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</si>
  <si>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</si>
  <si>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</si>
  <si>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</si>
  <si>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</si>
  <si>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</si>
  <si>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</si>
  <si>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</si>
  <si>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</si>
  <si>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</si>
  <si>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</si>
  <si>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</si>
  <si>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</si>
  <si>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</si>
  <si>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</si>
  <si>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</si>
  <si>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</si>
  <si>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</si>
  <si>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</si>
  <si>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</si>
  <si>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</si>
  <si>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</si>
  <si>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</si>
  <si>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</si>
  <si>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</si>
  <si>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</si>
  <si>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</si>
  <si>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</si>
  <si>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</si>
  <si>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</si>
  <si>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</si>
  <si>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</si>
  <si>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</si>
  <si>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</si>
  <si>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</si>
  <si>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</si>
  <si>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</si>
  <si>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</si>
  <si>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</si>
  <si>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</si>
  <si>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</si>
  <si>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</si>
  <si>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</si>
  <si>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</si>
  <si>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</si>
  <si>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</si>
  <si>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</si>
  <si>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</si>
  <si>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</si>
  <si>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</si>
  <si>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</si>
  <si>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</si>
  <si>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</si>
  <si>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</si>
  <si>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</si>
  <si>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</si>
  <si>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</si>
  <si>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</si>
  <si>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</si>
  <si>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</si>
  <si>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</si>
  <si>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</si>
  <si>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</si>
  <si>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</si>
  <si>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</si>
  <si>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</si>
  <si>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</si>
  <si>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</si>
  <si>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</si>
  <si>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</si>
  <si>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</si>
  <si>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</si>
  <si>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</si>
  <si>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</si>
  <si>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</si>
  <si>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</si>
  <si>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</si>
  <si>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</si>
  <si>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</si>
  <si>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</si>
  <si>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</si>
  <si>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</si>
  <si>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</si>
  <si>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</si>
  <si>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</si>
  <si>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</si>
  <si>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</si>
  <si>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</si>
  <si>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</si>
  <si>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</si>
  <si>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</si>
  <si>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</si>
  <si>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</si>
  <si>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</si>
  <si>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</si>
  <si>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</si>
  <si>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</si>
  <si>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</si>
  <si>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</si>
  <si>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</si>
  <si>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</si>
  <si>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</si>
  <si>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</si>
  <si>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</si>
  <si>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</si>
  <si>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</si>
  <si>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</si>
  <si>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</si>
  <si>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</si>
  <si>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</si>
  <si>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</si>
  <si>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</si>
  <si>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</si>
  <si>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</si>
  <si>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</si>
  <si>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</si>
  <si>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</si>
  <si>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</si>
  <si>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</si>
  <si>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</si>
  <si>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</si>
  <si>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</si>
  <si>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</si>
  <si>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</si>
  <si>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</si>
  <si>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</si>
  <si>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</si>
  <si>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</si>
  <si>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</si>
  <si>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</si>
  <si>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</si>
  <si>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</si>
  <si>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</si>
  <si>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</si>
  <si>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</si>
  <si>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</si>
  <si>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</si>
  <si>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</si>
  <si>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</si>
  <si>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</si>
  <si>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</si>
  <si>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</si>
  <si>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</si>
  <si>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</si>
  <si>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</si>
  <si>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</si>
  <si>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</si>
  <si>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</si>
  <si>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</si>
  <si>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</si>
  <si>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</si>
  <si>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</si>
  <si>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</si>
  <si>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</si>
  <si>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</si>
  <si>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</si>
  <si>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</si>
  <si>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</si>
  <si>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</si>
  <si>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</si>
  <si>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</si>
  <si>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</si>
  <si>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</si>
  <si>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</si>
  <si>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</si>
  <si>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</si>
  <si>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</si>
  <si>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</si>
  <si>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</si>
  <si>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</si>
  <si>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</si>
  <si>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</si>
  <si>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</si>
  <si>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</si>
  <si>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</si>
  <si>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</si>
  <si>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</si>
  <si>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</si>
  <si>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</si>
  <si>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</si>
  <si>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</si>
  <si>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</si>
  <si>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</si>
  <si>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</si>
  <si>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</si>
  <si>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</si>
  <si>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</si>
  <si>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</si>
  <si>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</si>
  <si>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</si>
  <si>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</si>
  <si>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</si>
  <si>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</si>
  <si>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</si>
  <si>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</si>
  <si>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</si>
  <si>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</si>
  <si>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</si>
  <si>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</si>
  <si>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</si>
  <si>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</si>
  <si>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</si>
  <si>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</si>
  <si>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</si>
  <si>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</si>
  <si>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</si>
  <si>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</si>
  <si>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</si>
  <si>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</si>
  <si>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</si>
  <si>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</si>
  <si>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</si>
  <si>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</si>
  <si>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</si>
  <si>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</si>
  <si>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</si>
  <si>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</si>
  <si>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</si>
  <si>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</si>
  <si>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</si>
  <si>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</si>
  <si>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</si>
  <si>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</si>
  <si>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</si>
  <si>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</si>
  <si>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</si>
  <si>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</si>
  <si>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</si>
  <si>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</si>
  <si>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</si>
  <si>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</si>
  <si>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</si>
  <si>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</si>
  <si>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</si>
  <si>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</si>
  <si>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</si>
  <si>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</si>
  <si>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</si>
  <si>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</si>
  <si>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</si>
  <si>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</si>
  <si>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</si>
  <si>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</si>
  <si>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</si>
  <si>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</si>
  <si>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</si>
  <si>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</si>
  <si>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</si>
  <si>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</si>
  <si>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</si>
  <si>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</si>
  <si>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</si>
  <si>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</si>
  <si>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</si>
  <si>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</si>
  <si>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</si>
  <si>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</si>
  <si>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</si>
  <si>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</si>
  <si>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</si>
  <si>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</si>
  <si>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</si>
  <si>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</si>
  <si>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</si>
  <si>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</si>
  <si>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</si>
  <si>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</si>
  <si>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</si>
  <si>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</si>
  <si>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</si>
  <si>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</si>
  <si>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</si>
  <si>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</si>
  <si>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</si>
  <si>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</si>
  <si>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</si>
  <si>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</si>
  <si>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</si>
  <si>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</si>
  <si>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</si>
  <si>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</si>
  <si>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</si>
  <si>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</si>
  <si>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</si>
  <si>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</si>
  <si>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</si>
  <si>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</si>
  <si>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</si>
  <si>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</si>
  <si>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</si>
  <si>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</si>
  <si>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</si>
  <si>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</si>
  <si>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</si>
  <si>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</si>
  <si>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</si>
  <si>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</si>
  <si>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</si>
  <si>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</si>
  <si>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</si>
  <si>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</si>
  <si>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</si>
  <si>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</si>
  <si>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</si>
  <si>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</si>
  <si>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</si>
  <si>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</si>
  <si>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</si>
  <si>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</si>
  <si>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</si>
  <si>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</si>
  <si>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</si>
  <si>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</si>
  <si>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</si>
  <si>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</si>
  <si>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</si>
  <si>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</si>
  <si>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</si>
  <si>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</si>
  <si>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</si>
  <si>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</si>
  <si>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</si>
  <si>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</si>
  <si>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</si>
  <si>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</si>
  <si>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</si>
  <si>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</si>
  <si>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</si>
  <si>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</si>
  <si>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</si>
  <si>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</si>
  <si>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</si>
  <si>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</si>
  <si>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</si>
  <si>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</si>
  <si>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</si>
  <si>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</si>
  <si>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</si>
  <si>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</si>
  <si>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</si>
  <si>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</si>
  <si>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</si>
  <si>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</si>
  <si>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</si>
  <si>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</si>
  <si>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</si>
  <si>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</si>
  <si>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</si>
  <si>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</si>
  <si>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</si>
  <si>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</si>
  <si>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</si>
  <si>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</si>
  <si>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</si>
  <si>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</si>
  <si>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</si>
  <si>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</si>
  <si>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</si>
  <si>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</si>
  <si>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</si>
  <si>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</si>
  <si>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</si>
  <si>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</si>
  <si>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</si>
  <si>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</si>
  <si>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</si>
  <si>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</si>
  <si>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</si>
  <si>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</si>
  <si>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</si>
  <si>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</si>
  <si>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</si>
  <si>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</si>
  <si>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</si>
  <si>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</si>
  <si>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</si>
  <si>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</si>
  <si>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</si>
  <si>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</si>
  <si>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</si>
  <si>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</si>
  <si>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</si>
  <si>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</si>
  <si>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</si>
  <si>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</si>
  <si>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</si>
  <si>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</si>
  <si>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</si>
  <si>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</si>
  <si>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</si>
  <si>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</si>
  <si>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</si>
  <si>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</si>
  <si>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</si>
  <si>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</si>
  <si>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</si>
  <si>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</si>
  <si>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</si>
  <si>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</si>
  <si>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</si>
  <si>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</si>
  <si>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</si>
  <si>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</si>
  <si>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</si>
  <si>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</si>
  <si>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</si>
  <si>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</si>
  <si>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</si>
  <si>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</si>
  <si>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</si>
  <si>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</si>
  <si>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</si>
  <si>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</si>
  <si>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</si>
  <si>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</si>
  <si>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</si>
  <si>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</si>
  <si>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</si>
  <si>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</si>
  <si>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</si>
  <si>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</si>
  <si>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</si>
  <si>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</si>
  <si>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</si>
  <si>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</si>
  <si>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</si>
  <si>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</si>
  <si>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</si>
  <si>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</si>
  <si>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</si>
  <si>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</si>
  <si>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</si>
  <si>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</si>
  <si>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</si>
  <si>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</si>
  <si>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</si>
  <si>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</si>
  <si>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</si>
  <si>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</si>
  <si>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</si>
  <si>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</si>
  <si>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</si>
  <si>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</si>
  <si>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</si>
  <si>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</si>
  <si>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</si>
  <si>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</si>
  <si>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</si>
  <si>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</si>
  <si>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</si>
  <si>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</si>
  <si>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</si>
  <si>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</si>
  <si>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</si>
  <si>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</si>
  <si>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</si>
  <si>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</si>
  <si>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</si>
  <si>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</si>
  <si>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</si>
  <si>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</si>
  <si>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</si>
  <si>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</si>
  <si>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</si>
  <si>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</si>
  <si>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</si>
  <si>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</si>
  <si>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</si>
  <si>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</si>
  <si>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</si>
  <si>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</si>
  <si>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</si>
  <si>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</si>
  <si>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</si>
  <si>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</si>
  <si>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</si>
  <si>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</si>
  <si>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</si>
  <si>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</si>
  <si>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</si>
  <si>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</si>
  <si>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</si>
  <si>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</si>
  <si>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</si>
  <si>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</si>
  <si>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</si>
  <si>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</si>
  <si>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</si>
  <si>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</si>
  <si>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</si>
  <si>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</si>
  <si>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</si>
  <si>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</si>
  <si>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</si>
  <si>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</si>
  <si>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</si>
  <si>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</si>
  <si>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</si>
  <si>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</si>
  <si>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</si>
  <si>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</si>
  <si>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</si>
  <si>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</si>
  <si>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</si>
  <si>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</si>
  <si>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</si>
  <si>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</si>
  <si>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</si>
  <si>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</si>
  <si>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</si>
  <si>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</si>
  <si>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</si>
  <si>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</si>
  <si>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</si>
  <si>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</si>
  <si>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</si>
  <si>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</si>
  <si>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</si>
  <si>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</si>
  <si>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</si>
  <si>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</si>
  <si>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</si>
  <si>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</si>
  <si>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</si>
  <si>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</si>
  <si>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</si>
  <si>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</si>
  <si>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</si>
  <si>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</si>
  <si>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</si>
  <si>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</si>
  <si>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</si>
  <si>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</si>
  <si>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</si>
  <si>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</si>
  <si>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</si>
  <si>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</si>
  <si>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</si>
  <si>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</si>
  <si>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</si>
  <si>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</si>
  <si>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</si>
  <si>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</si>
  <si>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</si>
  <si>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</si>
  <si>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</si>
  <si>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</si>
  <si>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</si>
  <si>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</si>
  <si>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</si>
  <si>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</si>
  <si>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</si>
  <si>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</si>
  <si>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</si>
  <si>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</si>
  <si>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</si>
  <si>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</si>
  <si>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</si>
  <si>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</si>
  <si>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</si>
  <si>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</si>
  <si>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</si>
  <si>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</si>
  <si>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</si>
  <si>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</si>
  <si>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</si>
  <si>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</si>
  <si>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</si>
  <si>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</si>
  <si>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</si>
  <si>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</si>
  <si>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</si>
  <si>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</si>
  <si>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</si>
  <si>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</si>
  <si>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</si>
  <si>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</si>
  <si>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</si>
  <si>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</si>
  <si>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</si>
  <si>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</si>
  <si>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</si>
  <si>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</si>
  <si>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</si>
  <si>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</si>
  <si>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</si>
  <si>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</si>
  <si>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</si>
  <si>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</si>
  <si>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</si>
  <si>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</si>
  <si>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</si>
  <si>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</si>
  <si>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</si>
  <si>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</si>
  <si>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</si>
  <si>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</si>
  <si>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</si>
  <si>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</si>
  <si>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</si>
  <si>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</si>
  <si>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</si>
  <si>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</si>
  <si>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</si>
  <si>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</si>
  <si>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</si>
  <si>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</si>
  <si>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</si>
  <si>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</si>
  <si>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</si>
  <si>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</si>
  <si>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</si>
  <si>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</si>
  <si>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</si>
  <si>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</si>
  <si>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</si>
  <si>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</si>
  <si>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</si>
  <si>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</si>
  <si>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</si>
  <si>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</si>
  <si>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</si>
  <si>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</si>
  <si>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</si>
  <si>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</si>
  <si>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</si>
  <si>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</si>
  <si>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</si>
  <si>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</si>
  <si>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</si>
  <si>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</si>
  <si>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</si>
  <si>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</si>
  <si>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</si>
  <si>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</si>
  <si>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</si>
  <si>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</si>
  <si>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</si>
  <si>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</si>
  <si>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</si>
  <si>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</si>
  <si>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</si>
  <si>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</si>
  <si>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</si>
  <si>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</si>
  <si>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</si>
  <si>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</si>
  <si>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</si>
  <si>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</si>
  <si>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</si>
  <si>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</si>
  <si>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</si>
  <si>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</si>
  <si>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</si>
  <si>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</si>
  <si>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</si>
  <si>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</si>
  <si>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</si>
  <si>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</si>
  <si>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</si>
  <si>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</si>
  <si>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</si>
  <si>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</si>
  <si>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</si>
  <si>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</si>
  <si>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</si>
  <si>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</si>
  <si>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</si>
  <si>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</si>
  <si>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</si>
  <si>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</si>
  <si>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</si>
  <si>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</si>
  <si>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</si>
  <si>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</si>
  <si>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</si>
  <si>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</si>
  <si>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</si>
  <si>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</si>
  <si>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</si>
  <si>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</si>
  <si>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</si>
  <si>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</si>
  <si>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</si>
  <si>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</si>
  <si>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</si>
  <si>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</si>
  <si>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</si>
  <si>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</si>
  <si>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</si>
  <si>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</si>
  <si>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</si>
  <si>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</si>
  <si>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</si>
  <si>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</si>
  <si>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</si>
  <si>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</si>
  <si>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</si>
  <si>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</si>
  <si>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</si>
  <si>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</si>
  <si>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</si>
  <si>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</si>
  <si>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</si>
  <si>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</si>
  <si>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</si>
  <si>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</si>
  <si>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</si>
  <si>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</si>
  <si>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</si>
  <si>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</si>
  <si>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</si>
  <si>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</si>
  <si>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</si>
  <si>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</si>
  <si>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</si>
  <si>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</si>
  <si>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</si>
  <si>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</si>
  <si>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</si>
  <si>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</si>
  <si>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</si>
  <si>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</si>
  <si>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</si>
  <si>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</si>
  <si>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</si>
  <si>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</si>
  <si>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</si>
  <si>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</si>
  <si>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</si>
  <si>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</si>
  <si>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</si>
  <si>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</si>
  <si>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</si>
  <si>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</si>
  <si>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</si>
  <si>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</si>
  <si>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</si>
  <si>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</si>
  <si>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</si>
  <si>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</si>
  <si>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</si>
  <si>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</si>
  <si>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</si>
  <si>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</si>
  <si>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</si>
  <si>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</si>
  <si>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</si>
  <si>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</si>
  <si>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</si>
  <si>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</si>
  <si>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</si>
  <si>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</si>
  <si>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</si>
  <si>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</si>
  <si>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</si>
  <si>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</si>
  <si>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</si>
  <si>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</si>
  <si>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</si>
  <si>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</si>
  <si>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</si>
  <si>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</si>
  <si>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</si>
  <si>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</si>
  <si>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</si>
  <si>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</si>
  <si>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</si>
  <si>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</si>
  <si>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</si>
  <si>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</si>
  <si>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</si>
  <si>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</si>
  <si>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</si>
  <si>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</si>
  <si>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</si>
  <si>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</si>
  <si>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</si>
  <si>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</si>
  <si>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</si>
  <si>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</si>
  <si>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</si>
  <si>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</si>
  <si>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</si>
  <si>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</si>
  <si>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</si>
  <si>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</si>
  <si>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</si>
  <si>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</si>
  <si>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</si>
  <si>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</si>
  <si>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</si>
  <si>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</si>
  <si>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</si>
  <si>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</si>
  <si>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</si>
  <si>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</si>
  <si>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</si>
  <si>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</si>
  <si>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</si>
  <si>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</si>
  <si>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</si>
  <si>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</si>
  <si>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</si>
  <si>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</si>
  <si>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</si>
  <si>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</si>
  <si>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</si>
  <si>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</si>
  <si>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</si>
  <si>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</si>
  <si>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</si>
  <si>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</si>
  <si>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</si>
  <si>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</si>
  <si>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</si>
  <si>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</si>
  <si>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</si>
  <si>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</si>
  <si>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</si>
  <si>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</si>
  <si>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</si>
  <si>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</si>
  <si>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</si>
  <si>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</si>
  <si>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</si>
  <si>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</si>
  <si>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</si>
  <si>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</si>
  <si>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</si>
  <si>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</si>
  <si>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</si>
  <si>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</si>
  <si>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</si>
  <si>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</si>
  <si>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</si>
  <si>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</si>
  <si>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</si>
  <si>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</si>
  <si>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</si>
  <si>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</si>
  <si>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</si>
  <si>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</si>
  <si>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</si>
  <si>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</si>
  <si>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</si>
  <si>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</si>
  <si>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</si>
  <si>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</si>
  <si>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</si>
  <si>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</si>
  <si>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</si>
  <si>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</si>
  <si>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</si>
  <si>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</si>
  <si>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</si>
  <si>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</si>
  <si>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</si>
  <si>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</si>
  <si>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</si>
  <si>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</si>
  <si>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</si>
  <si>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</si>
  <si>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</si>
  <si>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</si>
  <si>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</si>
  <si>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</si>
  <si>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</si>
  <si>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</si>
  <si>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</si>
  <si>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</si>
  <si>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</si>
  <si>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</si>
  <si>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</si>
  <si>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</si>
  <si>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</si>
  <si>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</si>
  <si>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</si>
  <si>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</si>
  <si>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</si>
  <si>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</si>
  <si>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</si>
  <si>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</si>
  <si>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</si>
  <si>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</si>
  <si>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</si>
  <si>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</si>
  <si>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</si>
  <si>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</si>
  <si>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</si>
  <si>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</si>
  <si>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</si>
  <si>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</si>
  <si>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</si>
  <si>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</si>
  <si>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</si>
  <si>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</si>
  <si>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</si>
  <si>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</si>
  <si>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</si>
  <si>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</si>
  <si>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</si>
  <si>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</si>
  <si>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</si>
  <si>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</si>
  <si>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</si>
  <si>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</si>
  <si>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</si>
  <si>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</si>
  <si>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</si>
  <si>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</si>
  <si>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</si>
  <si>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</si>
  <si>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</si>
  <si>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</si>
  <si>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</si>
  <si>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</si>
  <si>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</si>
  <si>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</si>
  <si>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</si>
  <si>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</si>
  <si>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</si>
  <si>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</si>
  <si>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</si>
  <si>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</si>
  <si>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</si>
  <si>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</si>
  <si>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</si>
  <si>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</si>
  <si>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</si>
  <si>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</si>
  <si>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</si>
  <si>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</si>
  <si>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</si>
  <si>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</si>
  <si>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</si>
  <si>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</si>
  <si>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</si>
  <si>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</si>
  <si>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</si>
  <si>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</si>
  <si>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</si>
  <si>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</si>
  <si>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</si>
  <si>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</si>
  <si>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</si>
  <si>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</si>
  <si>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</si>
  <si>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</si>
  <si>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</si>
  <si>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</si>
  <si>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</si>
  <si>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</si>
  <si>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</si>
  <si>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</si>
  <si>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</si>
  <si>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</si>
  <si>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</si>
  <si>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</si>
  <si>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</si>
  <si>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</si>
  <si>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</si>
  <si>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</si>
  <si>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</si>
  <si>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</si>
  <si>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</si>
  <si>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</si>
  <si>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</si>
  <si>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</si>
  <si>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</si>
  <si>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</si>
  <si>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</si>
  <si>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</si>
  <si>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</si>
  <si>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</si>
  <si>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</si>
  <si>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</si>
  <si>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</si>
  <si>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</si>
  <si>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</si>
  <si>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</si>
  <si>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</si>
  <si>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</si>
  <si>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</si>
  <si>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</si>
  <si>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</si>
  <si>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</si>
  <si>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</si>
  <si>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</si>
  <si>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</si>
  <si>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</si>
  <si>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</si>
  <si>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</si>
  <si>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</si>
  <si>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</si>
  <si>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</si>
  <si>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</si>
  <si>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</si>
  <si>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</si>
  <si>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</si>
  <si>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</si>
  <si>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</si>
  <si>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</si>
  <si>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</si>
  <si>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</si>
  <si>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</si>
  <si>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</si>
  <si>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</si>
  <si>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</si>
  <si>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</si>
  <si>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</si>
  <si>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</si>
  <si>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</si>
  <si>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</si>
  <si>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</si>
  <si>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</si>
  <si>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</si>
  <si>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</si>
  <si>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</si>
  <si>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</si>
  <si>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</si>
  <si>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</si>
  <si>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</si>
  <si>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</si>
  <si>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</si>
  <si>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</si>
  <si>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</si>
  <si>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</si>
  <si>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</si>
  <si>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</si>
  <si>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</si>
  <si>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</si>
  <si>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</si>
  <si>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</si>
  <si>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</si>
  <si>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</si>
  <si>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</si>
  <si>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</si>
  <si>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</si>
  <si>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</si>
  <si>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</si>
  <si>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</si>
  <si>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</si>
  <si>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</si>
  <si>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</si>
  <si>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</si>
  <si>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</si>
  <si>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</si>
  <si>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</si>
  <si>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</si>
  <si>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</si>
  <si>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</si>
  <si>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</si>
  <si>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</si>
  <si>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</si>
  <si>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</si>
  <si>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</si>
  <si>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</si>
  <si>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</si>
  <si>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</si>
  <si>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</si>
  <si>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</si>
  <si>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</si>
  <si>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</si>
  <si>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</si>
  <si>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</si>
  <si>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</si>
  <si>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</si>
  <si>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</si>
  <si>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</si>
  <si>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</si>
  <si>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</si>
  <si>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</si>
  <si>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</si>
  <si>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</si>
  <si>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</si>
  <si>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</si>
  <si>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</si>
  <si>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</si>
  <si>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</si>
  <si>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</si>
  <si>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</si>
  <si>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</si>
  <si>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</si>
  <si>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</si>
  <si>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</si>
  <si>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</si>
  <si>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</si>
  <si>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</si>
  <si>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</si>
  <si>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</si>
  <si>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</si>
  <si>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</si>
  <si>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</si>
  <si>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</si>
  <si>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</si>
  <si>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</si>
  <si>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</si>
  <si>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</si>
  <si>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</si>
  <si>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</si>
  <si>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</si>
  <si>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</si>
  <si>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</si>
  <si>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</si>
  <si>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</si>
  <si>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</si>
  <si>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</si>
  <si>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</si>
  <si>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</si>
  <si>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</si>
  <si>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</si>
  <si>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</si>
  <si>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</si>
  <si>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</si>
  <si>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</si>
  <si>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</si>
  <si>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</si>
  <si>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</si>
  <si>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</si>
  <si>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</si>
  <si>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</si>
  <si>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</si>
  <si>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</si>
  <si>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</si>
  <si>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</si>
  <si>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</si>
  <si>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</si>
  <si>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</si>
  <si>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</si>
  <si>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</si>
  <si>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</si>
  <si>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</si>
  <si>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</si>
  <si>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</si>
  <si>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</si>
  <si>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</si>
  <si>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</si>
  <si>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</si>
  <si>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</si>
  <si>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</si>
  <si>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</si>
  <si>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</si>
  <si>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</si>
  <si>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</si>
  <si>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</si>
  <si>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</si>
  <si>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</si>
  <si>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</si>
  <si>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</si>
  <si>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</si>
  <si>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</si>
  <si>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</si>
  <si>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</si>
  <si>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</si>
  <si>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</si>
  <si>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</si>
  <si>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</si>
  <si>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</si>
  <si>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</si>
  <si>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</si>
  <si>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</si>
  <si>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</si>
  <si>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</si>
  <si>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</si>
  <si>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</si>
  <si>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</si>
  <si>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</si>
  <si>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</si>
  <si>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</si>
  <si>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</si>
  <si>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</si>
  <si>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</si>
  <si>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</si>
  <si>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</si>
  <si>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</si>
  <si>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</si>
  <si>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</si>
  <si>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</si>
  <si>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</si>
  <si>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</si>
  <si>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</si>
  <si>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</si>
  <si>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</si>
  <si>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</si>
  <si>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</si>
  <si>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</si>
  <si>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</si>
  <si>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</si>
  <si>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</si>
  <si>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</si>
  <si>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</si>
  <si>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</si>
  <si>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</si>
  <si>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</si>
  <si>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</si>
  <si>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</si>
  <si>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</si>
  <si>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</si>
  <si>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</si>
  <si>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</si>
  <si>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</si>
  <si>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</si>
  <si>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</si>
  <si>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</si>
  <si>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</si>
  <si>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</si>
  <si>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</si>
  <si>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</si>
  <si>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</si>
  <si>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</si>
  <si>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</si>
  <si>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</si>
  <si>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</si>
  <si>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</si>
  <si>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</si>
  <si>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</si>
  <si>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</si>
  <si>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</si>
  <si>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</si>
  <si>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</si>
  <si>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</si>
  <si>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</si>
  <si>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</si>
  <si>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</si>
  <si>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</si>
  <si>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</si>
  <si>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</si>
  <si>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</si>
  <si>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</si>
  <si>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</si>
  <si>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</si>
  <si>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</si>
  <si>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</si>
  <si>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</si>
  <si>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</si>
  <si>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</si>
  <si>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</si>
  <si>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</si>
  <si>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</si>
  <si>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</si>
  <si>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</si>
  <si>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</si>
  <si>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</si>
  <si>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</si>
  <si>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</si>
  <si>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</si>
  <si>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</si>
  <si>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</si>
  <si>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</si>
  <si>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</si>
  <si>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</si>
  <si>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</si>
  <si>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</si>
  <si>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</si>
  <si>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</si>
  <si>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</si>
  <si>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</si>
  <si>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</si>
  <si>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</si>
  <si>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</si>
  <si>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</si>
  <si>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</si>
  <si>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</si>
  <si>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</si>
  <si>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</si>
  <si>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</si>
  <si>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</si>
  <si>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</si>
  <si>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</si>
  <si>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</si>
  <si>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</si>
  <si>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</si>
  <si>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</si>
  <si>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</si>
  <si>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</si>
  <si>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</si>
  <si>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</si>
  <si>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</si>
  <si>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</si>
  <si>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</si>
  <si>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</si>
  <si>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</si>
  <si>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</si>
  <si>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</si>
  <si>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PCM-20251009-00001859</t>
  </si>
  <si>
    <t>EM Team on the way ETA: 40 Mins</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</si>
  <si>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</si>
  <si>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</si>
  <si>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</si>
  <si>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</si>
  <si>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</si>
  <si>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</si>
  <si>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</si>
  <si>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TT-20251009-01473 // NA</t>
  </si>
  <si>
    <t xml:space="preserve">At site TS </t>
  </si>
  <si>
    <t>PCM-20251009-00001785</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</si>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</sst>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2" totalsRowShown="0" headerRowDxfId="15" dataDxfId="14" headerRowBorderDxfId="12" tableBorderDxfId="13">
  <autoFilter ref="A1:L2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C5" sqref="C5:C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276.844525578701</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45939.792951504627</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45939.792951504627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45939.792951504627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45939.792951504627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45939.792951504627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45939.792951504627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45939.792951504627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45939.792951504627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45939.792951504627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45939.792951504627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45939.792951504627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45939.792951504627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45939.792951504627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45939.792951504627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45939.792951504627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45939.792951504627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45939.792951504627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45939.792951504627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45939.792951504627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45939.792951504627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45939.792951504627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45939.792951504627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45939.792951504627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45939.792951504627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45939.792951504627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45939.792951504627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45939.792951504627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45939.792951504627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45939.792951504627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45939.792951504627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45939.792951504627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45939.792951504627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45939.792951504627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45939.792951504627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45939.792951504627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45939.792951504627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45939.792951504627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45939.792951504627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45939.792951504627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45939.792951504627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45939.792951504627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45939.792951504627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45939.792951504627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45939.792951504627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45939.792951504627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45939.792951504627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45939.792951504627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45939.792951504627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45939.792951504627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45939.792951504627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45939.792951504627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45939.792951504627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45939.792951504627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45939.792951504627</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45939.792951504627</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45939.792951504627</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45939.792951504627</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45939.792951504627</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45939.792951504627</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45939.792951504627</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45939.792951504627</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FC845906-497A-4700-BC07-A6DC19624AE7}"/>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133.06586817129573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114.79311354166566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7.9780208332522307E-2</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9"/>
      <c r="E7" s="120"/>
      <c r="F7" s="121"/>
      <c r="G7" s="122">
        <f ca="1">IFERROR(NOW()-F7,"-")</f>
        <v>45939.792951504627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45939.792951504627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45939.792951504627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45939.792951504627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45939.792951504627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45939.792951504627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45939.792951504627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45939.792951504627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45939.792951504627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45939.792951504627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45939.792951504627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45939.792951504627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45939.792951504627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45939.792951504627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45939.792951504627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45939.792951504627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45939.792951504627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45939.792951504627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45939.792951504627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45939.792951504627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45939.792951504627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45939.792951504627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45939.792951504627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45939.792951504627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45939.792951504627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45939.792951504627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45939.792951504627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45939.792951504627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45939.792951504627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45939.792951504627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45939.792951504627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45939.792951504627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45939.792951504627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45939.792951504627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45939.792951504627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45939.792951504627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45939.792951504627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45939.792951504627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45939.792951504627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45939.792951504627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45939.792951504627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45939.792951504627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45939.792951504627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45939.792951504627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45939.792951504627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45939.792951504627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45939.792951504627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45939.792951504627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45939.792951504627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45939.792951504627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45939.792951504627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45939.792951504627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45939.792951504627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45939.792951504627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45939.792951504627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45939.792951504627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45939.792951504627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45939.792951504627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45939.792951504627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45939.792951504627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45939.792951504627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45939.792951504627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45939.792951504627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45939.792951504627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45939.792951504627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45939.792951504627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45939.792951504627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45939.792951504627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45939.792951504627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45939.792951504627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45939.792951504627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45939.792951504627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45939.792951504627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45939.792951504627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45939.792951504627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45939.792951504627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45939.792951504627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45939.792951504627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45939.792951504627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45939.792951504627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45939.792951504627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45939.792951504627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45939.792951504627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45939.792951504627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45939.792951504627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45939.792951504627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45939.792951504627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45939.792951504627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45939.792951504627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45939.792951504627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45939.792951504627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45939.792951504627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45939.792951504627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45939.792951504627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45939.792951504627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45939.792951504627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45939.792951504627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45939.792951504627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45939.792951504627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45939.792951504627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45939.792951504627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45939.792951504627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45939.792951504627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45939.792951504627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45939.792951504627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45939.792951504627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45939.792951504627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45939.792951504627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45939.792951504627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45939.792951504627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45939.792951504627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45939.792951504627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45939.792951504627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45939.792951504627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45939.792951504627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45939.792951504627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45939.792951504627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45939.792951504627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45939.792951504627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45939.792951504627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45939.792951504627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45939.792951504627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45939.792951504627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45939.792951504627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45939.792951504627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45939.792951504627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45939.792951504627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45939.792951504627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45939.792951504627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45939.792951504627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45939.792951504627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45939.792951504627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45939.792951504627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45939.792951504627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45939.792951504627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45939.792951504627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45939.792951504627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45939.792951504627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45939.792951504627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45939.792951504627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45939.792951504627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45939.792951504627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45939.792951504627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45939.792951504627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45939.792951504627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45939.792951504627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45939.792951504627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45939.792951504627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45939.792951504627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45939.792951504627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45939.792951504627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45939.792951504627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45939.792951504627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45939.792951504627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45939.792951504627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45939.792951504627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45939.792951504627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45939.792951504627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45939.792951504627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45939.792951504627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45939.792951504627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45939.792951504627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45939.792951504627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45939.792951504627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45939.792951504627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45939.792951504627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45939.792951504627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45939.792951504627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45939.792951504627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45939.792951504627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45939.792951504627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45939.792951504627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45939.792951504627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45939.792951504627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45939.792951504627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45939.792951504627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45939.792951504627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45939.792951504627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45939.792951504627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45939.792951504627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45939.792951504627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45939.792951504627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45939.792951504627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45939.792951504627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45939.792951504627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45939.792951504627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45939.792951504627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45939.792951504627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45939.792951504627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45939.792951504627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45939.792951504627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45939.792951504627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45939.792951504627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45939.792951504627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45939.792951504627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45939.792951504627</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45939.792951504627</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45939.792951504627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45939.792951504627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45939.792951504627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45939.792951504627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45939.792951504627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45939.792951504627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45939.792951504627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45939.792951504627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45939.792951504627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45939.792951504627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45939.792951504627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45939.792951504627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45939.792951504627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45939.792951504627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45939.792951504627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45939.792951504627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45939.792951504627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45939.792951504627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45939.792951504627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45939.792951504627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45939.792951504627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45939.792951504627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45939.792951504627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45939.792951504627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45939.792951504627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45939.792951504627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45939.792951504627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45939.792951504627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45939.792951504627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45939.792951504627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45939.792951504627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45939.792951504627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45939.792951504627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45939.792951504627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45939.792951504627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45939.792951504627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45939.792951504627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45939.792951504627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45939.792951504627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45939.792951504627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45939.792951504627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45939.792951504627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45939.792951504627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45939.792951504627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45939.792951504627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45939.792951504627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45939.792951504627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45939.792951504627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45939.792951504627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45939.792951504627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45939.792951504627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45939.792951504627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45939.792951504627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45939.792951504627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45939.792951504627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45939.792951504627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45939.792951504627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45939.792951504627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45939.792951504627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45939.792951504627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45939.792951504627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45939.792951504627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45939.792951504627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45939.792951504627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45939.792951504627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45939.792951504627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45939.792951504627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45939.792951504627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45939.792951504627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45939.792951504627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45939.792951504627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45939.792951504627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45939.792951504627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45939.792951504627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45939.792951504627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45939.792951504627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45939.792951504627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45939.792951504627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45939.792951504627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45939.792951504627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45939.792951504627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45939.792951504627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45939.792951504627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45939.792951504627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45939.792951504627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45939.792951504627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45939.792951504627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45939.792951504627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45939.792951504627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45939.792951504627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45939.792951504627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45939.792951504627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45939.792951504627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45939.792951504627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45939.792951504627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45939.792951504627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45939.792951504627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45939.792951504627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45939.792951504627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45939.792951504627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45939.792951504627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45939.792951504627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45939.792951504627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45939.792951504627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45939.792951504627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45939.792951504627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45939.792951504627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45939.792951504627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45939.792951504627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45939.792951504627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45939.792951504627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45939.792951504627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45939.792951504627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45939.792951504627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45939.792951504627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45939.792951504627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45939.792951504627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45939.792951504627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45939.792951504627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45939.792951504627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45939.792951504627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45939.792951504627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45939.792951504627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45939.792951504627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45939.792951504627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45939.792951504627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45939.792951504627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45939.792951504627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45939.792951504627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45939.792951504627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45939.792951504627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45939.792951504627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45939.792951504627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45939.792951504627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45939.792951504627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45939.792951504627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45939.792951504627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45939.792951504627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45939.792951504627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45939.792951504627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45939.792951504627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45939.792951504627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45939.792951504627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45939.792951504627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45939.792951504627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45939.792951504627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45939.792951504627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45939.792951504627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45939.792951504627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45939.792951504627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45939.792951504627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45939.792951504627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45939.792951504627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45939.792951504627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45939.792951504627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45939.792951504627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45939.792951504627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45939.792951504627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45939.792951504627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45939.792951504627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45939.792951504627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45939.792951504627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45939.792951504627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45939.792951504627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45939.792951504627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45939.792951504627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45939.792951504627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45939.792951504627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45939.792951504627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45939.792951504627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45939.792951504627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45939.792951504627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45939.792951504627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45939.792951504627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45939.792951504627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45939.792951504627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45939.792951504627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45939.792951504627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45939.792951504627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45939.792951504627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45939.792951504627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45939.792951504627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45939.792951504627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45939.792951504627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45939.792951504627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45939.792951504627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45939.792951504627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45939.792951504627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45939.792951504627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45939.792951504627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45939.792951504627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45939.792951504627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45939.792951504627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45939.792951504627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45939.792951504627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45939.792951504627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45939.792951504627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45939.792951504627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45939.792951504627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45939.792951504627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45939.792951504627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45939.792951504627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45939.792951504627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45939.792951504627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45939.792951504627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45939.792951504627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45939.792951504627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45939.792951504627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45939.792951504627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45939.792951504627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45939.792951504627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45939.792951504627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45939.792951504627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45939.792951504627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45939.792951504627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45939.792951504627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45939.792951504627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45939.792951504627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45939.792951504627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45939.792951504627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45939.792951504627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45939.792951504627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45939.792951504627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45939.792951504627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45939.792951504627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45939.792951504627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45939.792951504627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45939.792951504627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45939.792951504627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45939.792951504627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45939.792951504627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45939.792951504627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45939.792951504627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45939.792951504627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45939.792951504627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45939.792951504627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45939.792951504627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45939.792951504627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45939.792951504627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45939.792951504627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45939.792951504627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45939.792951504627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45939.792951504627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45939.792951504627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45939.792951504627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45939.792951504627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45939.792951504627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45939.792951504627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45939.792951504627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45939.792951504627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45939.792951504627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45939.792951504627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45939.792951504627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45939.792951504627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45939.792951504627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45939.792951504627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45939.792951504627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45939.792951504627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45939.792951504627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45939.792951504627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45939.792951504627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45939.792951504627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45939.792951504627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45939.792951504627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45939.792951504627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45939.792951504627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45939.792951504627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45939.792951504627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45939.792951504627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45939.792951504627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45939.792951504627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45939.792951504627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45939.792951504627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45939.792951504627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45939.792951504627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45939.792951504627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45939.792951504627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45939.792951504627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45939.792951504627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45939.792951504627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45939.792951504627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45939.792951504627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45939.792951504627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45939.792951504627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45939.792951504627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45939.792951504627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45939.792951504627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45939.792951504627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45939.792951504627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45939.792951504627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45939.792951504627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45939.792951504627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45939.792951504627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45939.792951504627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45939.792951504627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45939.792951504627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45939.792951504627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45939.792951504627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45939.792951504627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45939.792951504627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45939.792951504627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45939.792951504627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45939.792951504627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45939.792951504627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45939.792951504627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45939.792951504627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45939.792951504627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45939.792951504627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45939.792951504627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45939.792951504627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45939.792951504627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45939.792951504627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45939.792951504627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45939.792951504627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45939.792951504627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45939.792951504627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45939.792951504627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45939.792951504627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45939.792951504627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45939.792951504627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45939.792951504627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45939.792951504627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45939.792951504627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45939.792951504627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45939.792951504627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45939.792951504627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45939.792951504627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45939.792951504627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45939.792951504627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45939.792951504627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45939.792951504627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45939.792951504627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45939.792951504627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45939.792951504627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45939.792951504627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45939.792951504627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45939.792951504627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45939.792951504627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45939.792951504627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45939.792951504627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45939.792951504627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45939.792951504627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45939.792951504627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45939.792951504627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45939.792951504627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45939.792951504627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45939.792951504627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45939.792951504627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45939.792951504627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45939.792951504627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45939.792951504627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45939.792951504627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45939.792951504627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45939.792951504627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45939.792951504627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45939.792951504627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45939.792951504627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45939.792951504627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45939.792951504627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45939.792951504627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45939.792951504627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45939.792951504627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45939.792951504627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45939.792951504627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45939.792951504627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45939.792951504627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45939.792951504627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45939.792951504627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45939.792951504627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45939.792951504627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45939.792951504627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45939.792951504627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45939.792951504627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45939.792951504627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45939.792951504627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45939.792951504627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45939.792951504627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45939.792951504627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45939.792951504627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45939.792951504627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45939.792951504627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45939.792951504627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45939.792951504627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45939.792951504627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45939.792951504627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45939.792951504627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45939.792951504627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45939.792951504627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45939.792951504627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45939.792951504627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45939.792951504627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45939.792951504627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45939.792951504627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45939.792951504627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45939.792951504627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45939.792951504627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45939.792951504627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45939.792951504627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45939.792951504627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45939.792951504627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45939.792951504627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45939.792951504627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45939.792951504627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45939.792951504627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45939.792951504627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45939.792951504627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45939.792951504627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45939.792951504627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45939.792951504627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45939.792951504627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45939.792951504627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45939.792951504627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45939.792951504627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45939.792951504627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45939.792951504627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45939.792951504627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45939.792951504627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45939.792951504627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45939.792951504627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45939.792951504627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45939.792951504627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45939.792951504627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45939.792951504627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45939.792951504627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45939.792951504627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45939.792951504627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45939.792951504627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45939.792951504627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45939.792951504627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45939.792951504627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45939.792951504627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45939.792951504627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45939.792951504627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45939.792951504627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45939.792951504627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45939.792951504627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45939.792951504627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45939.792951504627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45939.792951504627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45939.792951504627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45939.792951504627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45939.792951504627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45939.792951504627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45939.792951504627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45939.792951504627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45939.792951504627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45939.792951504627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45939.792951504627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45939.792951504627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45939.792951504627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45939.792951504627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45939.792951504627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45939.792951504627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45939.792951504627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45939.792951504627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45939.792951504627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45939.792951504627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45939.792951504627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45939.792951504627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45939.792951504627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45939.792951504627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45939.792951504627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45939.792951504627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45939.792951504627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45939.792951504627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45939.792951504627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45939.792951504627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45939.792951504627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45939.792951504627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45939.792951504627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45939.792951504627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45939.792951504627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45939.792951504627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45939.792951504627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45939.792951504627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45939.792951504627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45939.792951504627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45939.792951504627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45939.792951504627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45939.792951504627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45939.792951504627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45939.792951504627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45939.792951504627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45939.792951504627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45939.792951504627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45939.792951504627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45939.792951504627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45939.792951504627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45939.792951504627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45939.792951504627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45939.792951504627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45939.792951504627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45939.792951504627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45939.792951504627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45939.792951504627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45939.792951504627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45939.792951504627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45939.792951504627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45939.792951504627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45939.792951504627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45939.792951504627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45939.792951504627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45939.792951504627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45939.792951504627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45939.792951504627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45939.792951504627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45939.792951504627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45939.792951504627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45939.792951504627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45939.792951504627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45939.792951504627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45939.792951504627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45939.792951504627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45939.792951504627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45939.792951504627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45939.792951504627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45939.792951504627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45939.792951504627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45939.792951504627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45939.792951504627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45939.792951504627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45939.792951504627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45939.792951504627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45939.792951504627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45939.792951504627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45939.792951504627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45939.792951504627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45939.792951504627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45939.792951504627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45939.792951504627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45939.792951504627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45939.792951504627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45939.792951504627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45939.792951504627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45939.792951504627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45939.792951504627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45939.792951504627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45939.792951504627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45939.792951504627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45939.792951504627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45939.792951504627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45939.792951504627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45939.792951504627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45939.792951504627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45939.792951504627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45939.792951504627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45939.792951504627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45939.792951504627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45939.792951504627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45939.792951504627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45939.792951504627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45939.792951504627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45939.792951504627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45939.792951504627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45939.792951504627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45939.792951504627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45939.792951504627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45939.792951504627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45939.792951504627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45939.792951504627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45939.792951504627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45939.792951504627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45939.792951504627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45939.792951504627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45939.792951504627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45939.792951504627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45939.792951504627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45939.792951504627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45939.792951504627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45939.792951504627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45939.792951504627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45939.792951504627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45939.792951504627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45939.792951504627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45939.792951504627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45939.792951504627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45939.792951504627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45939.792951504627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45939.792951504627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45939.792951504627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45939.792951504627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45939.792951504627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45939.792951504627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45939.792951504627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45939.792951504627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45939.792951504627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45939.792951504627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45939.792951504627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45939.792951504627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45939.792951504627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45939.792951504627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45939.792951504627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45939.792951504627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45939.792951504627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45939.792951504627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45939.792951504627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45939.792951504627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45939.792951504627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45939.792951504627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45939.792951504627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45939.792951504627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45939.792951504627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45939.792951504627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45939.792951504627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45939.792951504627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45939.792951504627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45939.792951504627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45939.792951504627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45939.792951504627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45939.792951504627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45939.792951504627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45939.792951504627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45939.792951504627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45939.792951504627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45939.792951504627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45939.792951504627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45939.792951504627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45939.792951504627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45939.792951504627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45939.792951504627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45939.792951504627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45939.792951504627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45939.792951504627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45939.792951504627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45939.792951504627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45939.792951504627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45939.792951504627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45939.792951504627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45939.792951504627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45939.792951504627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45939.792951504627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45939.792951504627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45939.792951504627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45939.792951504627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45939.792951504627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45939.792951504627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45939.792951504627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45939.792951504627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45939.792951504627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45939.792951504627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45939.792951504627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45939.792951504627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45939.792951504627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45939.792951504627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45939.792951504627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45939.792951504627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45939.792951504627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45939.792951504627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45939.792951504627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45939.792951504627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45939.792951504627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45939.792951504627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45939.792951504627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45939.792951504627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45939.792951504627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45939.792951504627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45939.792951504627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45939.792951504627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45939.792951504627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45939.792951504627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45939.792951504627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45939.792951504627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45939.792951504627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45939.792951504627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45939.792951504627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45939.792951504627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45939.792951504627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45939.792951504627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45939.792951504627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45939.792951504627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45939.792951504627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45939.792951504627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45939.792951504627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45939.792951504627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45939.792951504627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45939.792951504627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45939.792951504627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45939.792951504627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45939.792951504627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45939.792951504627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45939.792951504627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45939.792951504627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45939.792951504627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45939.792951504627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45939.792951504627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45939.792951504627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45939.792951504627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45939.792951504627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45939.792951504627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45939.792951504627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45939.792951504627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45939.792951504627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45939.792951504627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45939.792951504627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45939.792951504627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45939.792951504627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45939.792951504627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45939.792951504627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45939.792951504627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45939.792951504627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45939.792951504627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45939.792951504627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45939.792951504627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45939.792951504627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45939.792951504627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45939.792951504627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45939.792951504627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45939.792951504627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45939.792951504627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45939.792951504627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45939.792951504627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45939.792951504627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45939.792951504627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45939.792951504627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45939.792951504627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45939.792951504627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45939.792951504627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45939.792951504627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45939.792951504627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45939.792951504627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45939.792951504627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45939.792951504627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45939.792951504627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45939.792951504627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45939.792951504627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45939.792951504627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45939.792951504627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45939.792951504627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45939.792951504627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45939.792951504627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45939.792951504627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45939.792951504627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45939.792951504627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45939.792951504627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45939.792951504627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45939.792951504627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45939.792951504627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45939.792951504627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45939.792951504627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45939.792951504627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45939.792951504627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45939.792951504627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45939.792951504627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45939.792951504627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45939.792951504627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45939.792951504627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45939.792951504627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45939.792951504627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45939.792951504627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45939.792951504627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45939.792951504627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45939.792951504627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45939.792951504627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45939.792951504627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45939.792951504627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45939.792951504627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45939.792951504627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45939.792951504627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45939.792951504627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45939.792951504627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45939.792951504627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45939.792951504627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45939.792951504627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45939.792951504627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45939.792951504627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45939.792951504627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45939.792951504627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45939.792951504627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45939.792951504627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45939.792951504627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45939.792951504627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45939.792951504627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45939.792951504627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45939.792951504627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45939.792951504627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45939.792951504627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45939.792951504627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45939.792951504627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45939.792951504627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45939.792951504627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45939.792951504627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45939.792951504627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45939.792951504627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45939.792951504627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45939.792951504627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45939.792951504627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45939.792951504627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45939.792951504627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45939.792951504627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45939.792951504627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45939.792951504627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45939.792951504627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45939.792951504627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45939.792951504627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45939.792951504627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45939.792951504627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45939.792951504627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45939.792951504627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45939.792951504627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45939.792951504627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45939.792951504627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45939.792951504627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45939.792951504627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45939.792951504627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45939.792951504627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45939.792951504627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45939.792951504627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45939.792951504627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45939.792951504627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45939.792951504627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45939.792951504627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45939.792951504627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45939.792951504627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45939.792951504627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45939.792951504627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45939.792951504627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45939.792951504627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45939.792951504627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45939.792951504627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45939.792951504627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45939.792951504627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45939.792951504627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45939.792951504627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45939.792951504627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45939.792951504627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45939.792951504627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45939.792951504627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45939.792951504627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45939.792951504627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45939.792951504627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45939.792951504627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45939.792951504627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45939.792951504627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45939.792951504627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45939.792951504627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45939.792951504627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45939.792951504627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45939.792951504627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45939.792951504627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45939.792951504627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45939.792951504627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45939.792951504627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45939.792951504627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45939.792951504627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45939.792951504627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45939.792951504627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45939.792951504627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45939.792951504627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45939.792951504627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45939.792951504627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45939.792951504627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45939.792951504627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45939.792951504627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45939.792951504627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45939.792951504627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45939.792951504627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45939.792951504627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45939.792951504627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45939.792951504627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45939.792951504627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45939.792951504627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45939.792951504627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45939.792951504627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45939.792951504627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45939.792951504627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45939.792951504627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45939.792951504627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45939.792951504627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45939.792951504627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45939.792951504627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45939.792951504627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45939.792951504627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45939.792951504627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45939.792951504627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45939.792951504627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45939.792951504627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45939.792951504627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45939.792951504627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45939.792951504627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45939.792951504627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45939.792951504627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45939.792951504627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45939.792951504627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45939.792951504627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45939.792951504627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45939.792951504627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45939.792951504627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45939.792951504627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45939.792951504627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45939.792951504627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45939.792951504627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45939.792951504627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45939.792951504627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45939.792951504627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45939.792951504627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45939.792951504627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45939.792951504627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45939.792951504627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45939.792951504627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45939.792951504627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45939.792951504627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45939.792951504627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45939.792951504627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45939.792951504627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45939.792951504627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45939.792951504627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45939.792951504627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45939.792951504627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45939.792951504627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45939.792951504627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45939.792951504627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45939.792951504627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45939.792951504627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45939.792951504627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45939.792951504627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45939.792951504627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45939.792951504627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45939.792951504627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45939.792951504627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45939.792951504627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45939.792951504627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45939.792951504627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45939.792951504627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45939.792951504627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45939.792951504627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45939.792951504627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45939.792951504627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45939.792951504627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45939.792951504627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45939.792951504627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45939.792951504627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45939.792951504627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45939.792951504627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45939.792951504627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45939.792951504627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45939.792951504627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45939.792951504627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45939.792951504627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45939.792951504627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45939.792951504627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45939.792951504627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45939.792951504627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45939.792951504627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45939.792951504627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45939.792951504627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45939.792951504627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45939.792951504627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45939.792951504627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45939.792951504627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45939.792951504627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45939.792951504627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45939.792951504627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45939.792951504627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45939.792951504627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45939.792951504627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45939.792951504627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45939.792951504627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45939.792951504627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45939.792951504627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45939.792951504627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45939.792951504627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45939.792951504627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45939.792951504627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45939.792951504627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45939.792951504627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45939.792951504627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45939.792951504627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45939.792951504627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45939.792951504627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45939.792951504627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45939.792951504627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45939.792951504627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45939.792951504627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45939.792951504627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45939.792951504627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45939.792951504627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45939.792951504627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45939.792951504627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45939.792951504627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45939.792951504627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45939.792951504627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45939.792951504627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45939.792951504627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45939.792951504627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45939.792951504627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45939.792951504627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45939.792951504627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45939.792951504627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45939.792951504627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45939.792951504627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45939.792951504627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45939.792951504627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45939.792951504627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45939.792951504627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45939.792951504627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45939.792951504627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45939.792951504627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45939.792951504627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45939.792951504627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45939.792951504627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45939.792951504627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45939.792951504627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45939.792951504627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45939.792951504627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45939.792951504627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45939.792951504627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45939.792951504627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45939.792951504627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45939.792951504627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45939.792951504627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45939.792951504627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45939.792951504627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45939.792951504627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45939.792951504627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45939.792951504627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45939.792951504627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45939.792951504627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45939.792951504627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45939.792951504627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45939.792951504627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45939.792951504627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45939.792951504627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45939.792951504627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45939.792951504627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45939.792951504627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45939.792951504627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45939.792951504627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45939.792951504627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45939.792951504627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45939.792951504627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45939.792951504627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45939.792951504627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45939.792951504627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45939.792951504627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45939.792951504627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45939.792951504627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45939.792951504627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45939.792951504627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45939.792951504627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45939.792951504627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45939.792951504627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45939.792951504627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45939.792951504627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45939.792951504627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45939.792951504627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45939.792951504627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45939.792951504627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45939.792951504627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45939.792951504627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45939.792951504627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45939.792951504627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45939.792951504627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45939.792951504627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45939.792951504627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45939.792951504627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45939.792951504627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45939.792951504627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45939.792951504627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45939.792951504627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45939.792951504627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45939.792951504627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45939.792951504627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45939.792951504627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45939.792951504627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45939.792951504627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45939.792951504627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45939.792951504627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45939.792951504627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45939.792951504627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45939.792951504627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45939.792951504627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45939.792951504627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45939.792951504627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45939.792951504627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45939.792951504627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45939.792951504627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45939.792951504627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45939.792951504627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45939.792951504627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45939.792951504627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45939.792951504627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45939.792951504627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45939.792951504627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45939.792951504627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45939.792951504627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45939.792951504627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45939.792951504627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45939.792951504627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45939.792951504627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45939.792951504627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45939.792951504627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45939.792951504627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45939.792951504627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45939.792951504627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45939.792951504627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45939.792951504627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45939.792951504627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45939.792951504627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45939.792951504627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45939.792951504627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45939.792951504627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45939.792951504627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45939.792951504627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45939.792951504627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45939.792951504627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45939.792951504627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45939.792951504627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45939.792951504627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45939.792951504627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45939.792951504627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45939.792951504627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45939.792951504627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45939.792951504627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45939.792951504627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45939.792951504627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45939.792951504627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45939.792951504627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45939.792951504627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45939.792951504627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45939.792951504627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45939.792951504627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45939.792951504627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45939.792951504627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45939.792951504627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45939.792951504627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45939.792951504627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45939.792951504627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45939.792951504627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45939.792951504627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45939.792951504627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45939.792951504627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45939.792951504627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45939.792951504627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45939.792951504627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45939.792951504627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45939.792951504627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45939.792951504627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45939.792951504627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45939.792951504627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45939.792951504627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45939.792951504627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45939.792951504627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45939.792951504627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45939.792951504627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45939.792951504627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45939.792951504627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45939.792951504627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45939.792951504627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45939.792951504627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45939.792951504627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45939.792951504627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45939.792951504627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45939.792951504627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45939.792951504627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45939.792951504627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45939.792951504627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45939.792951504627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45939.792951504627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45939.792951504627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45939.792951504627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45939.792951504627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45939.792951504627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45939.792951504627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45939.792951504627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45939.792951504627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45939.792951504627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45939.792951504627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45939.792951504627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45939.792951504627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45939.792951504627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45939.792951504627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45939.792951504627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45939.792951504627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45939.792951504627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45939.792951504627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45939.792951504627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45939.792951504627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45939.792951504627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45939.792951504627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45939.792951504627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45939.792951504627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45939.792951504627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45939.792951504627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45939.792951504627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45939.792951504627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236.31223391203093</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0.23570613425545162</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30"/>
      <c r="F4" s="131"/>
      <c r="G4" s="132">
        <f ca="1">IFERROR(NOW()-F4,"")</f>
        <v>45939.792951504627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45939.792951504627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45939.792951504627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45939.792951504627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45939.792951504627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45939.792951504627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45939.792951504627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45939.792951504627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45939.792951504627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45939.792951504627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45939.792951504627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45939.792951504627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45939.792951504627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45939.792951504627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45939.792951504627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45939.792951504627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45939.792951504627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45939.792951504627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45939.792951504627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45939.792951504627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45939.792951504627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45939.792951504627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45939.792951504627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45939.792951504627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45939.792951504627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45939.792951504627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45939.792951504627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45939.792951504627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45939.792951504627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45939.792951504627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45939.792951504627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45939.792951504627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45939.792951504627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45939.792951504627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45939.792951504627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45939.792951504627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45939.792951504627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45939.792951504627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45939.792951504627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45939.792951504627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45939.792951504627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45939.792951504627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45939.792951504627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45939.792951504627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45939.792951504627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45939.792951504627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45939.792951504627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45939.792951504627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45939.792951504627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45939.792951504627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45939.792951504627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45939.792951504627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45939.792951504627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45939.792951504627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45939.792951504627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45939.792951504627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45939.792951504627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45939.792951504627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45939.792951504627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45939.792951504627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45939.792951504627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45939.792951504627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45939.792951504627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45939.792951504627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45939.792951504627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45939.792951504627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45939.792951504627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45939.792951504627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45939.792951504627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45939.792951504627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45939.792951504627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45939.792951504627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45939.792951504627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45939.792951504627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45939.792951504627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45939.792951504627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45939.792951504627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45939.792951504627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45939.792951504627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45939.792951504627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45939.792951504627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45939.792951504627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45939.792951504627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45939.792951504627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45939.792951504627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45939.792951504627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45939.792951504627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45939.792951504627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45939.792951504627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45939.792951504627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45939.792951504627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45939.792951504627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45939.792951504627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45939.792951504627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45939.792951504627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45939.792951504627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45939.792951504627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45939.792951504627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45939.792951504627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45939.792951504627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45939.792951504627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45939.792951504627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45939.792951504627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45939.792951504627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45939.792951504627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45939.792951504627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45939.792951504627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45939.792951504627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45939.792951504627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45939.792951504627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45939.792951504627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45939.792951504627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45939.792951504627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45939.792951504627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45939.792951504627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45939.792951504627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45939.792951504627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45939.792951504627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45939.792951504627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45939.792951504627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45939.792951504627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45939.792951504627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45939.792951504627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45939.792951504627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45939.792951504627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45939.792951504627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45939.792951504627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45939.792951504627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45939.792951504627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45939.792951504627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45939.792951504627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45939.792951504627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45939.792951504627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45939.792951504627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45939.792951504627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45939.792951504627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45939.792951504627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45939.792951504627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45939.792951504627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45939.792951504627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45939.792951504627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45939.792951504627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45939.792951504627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45939.792951504627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45939.792951504627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45939.792951504627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45939.792951504627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45939.792951504627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45939.792951504627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45939.792951504627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45939.792951504627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45939.792951504627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45939.792951504627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45939.792951504627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45939.792951504627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45939.792951504627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45939.792951504627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45939.792951504627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45939.792951504627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45939.792951504627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45939.792951504627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45939.792951504627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45939.792951504627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45939.792951504627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45939.792951504627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45939.792951504627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45939.792951504627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45939.792951504627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45939.792951504627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45939.792951504627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45939.792951504627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45939.792951504627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45939.792951504627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45939.792951504627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45939.792951504627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45939.792951504627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45939.792951504627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45939.792951504627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45939.792951504627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45939.792951504627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45939.792951504627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45939.792951504627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45939.792951504627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45939.792951504627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45939.792951504627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45939.792951504627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45939.792951504627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45939.792951504627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45939.792951504627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45939.792951504627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45939.792951504627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45939.792951504627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45939.792951504627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45939.792951504627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45939.792951504627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45939.792951504627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45939.792951504627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45939.792951504627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45939.792951504627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45939.792951504627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45939.792951504627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45939.792951504627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45939.792951504627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45939.792951504627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45939.792951504627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45939.792951504627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45939.792951504627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45939.792951504627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45939.792951504627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45939.792951504627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45939.792951504627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45939.792951504627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45939.792951504627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45939.792951504627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45939.792951504627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45939.792951504627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45939.792951504627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45939.792951504627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45939.792951504627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45939.792951504627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45939.792951504627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45939.792951504627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45939.792951504627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45939.792951504627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45939.792951504627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45939.792951504627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45939.792951504627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45939.792951504627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45939.792951504627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45939.792951504627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45939.792951504627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45939.792951504627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45939.792951504627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45939.792951504627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45939.792951504627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45939.792951504627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45939.792951504627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45939.792951504627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45939.792951504627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45939.792951504627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45939.792951504627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45939.792951504627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45939.792951504627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45939.792951504627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45939.792951504627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45939.792951504627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45939.792951504627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45939.792951504627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45939.792951504627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45939.792951504627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45939.792951504627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45939.792951504627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45939.792951504627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45939.792951504627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45939.792951504627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45939.792951504627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45939.792951504627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45939.792951504627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45939.792951504627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45939.792951504627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45939.792951504627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45939.792951504627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45939.792951504627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45939.792951504627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45939.792951504627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45939.792951504627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45939.792951504627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45939.792951504627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45939.792951504627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45939.792951504627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45939.792951504627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45939.792951504627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45939.792951504627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45939.792951504627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45939.792951504627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45939.792951504627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45939.792951504627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45939.792951504627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45939.792951504627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45939.792951504627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45939.792951504627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45939.792951504627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45939.792951504627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45939.792951504627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45939.792951504627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45939.792951504627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45939.792951504627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45939.792951504627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45939.792951504627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45939.792951504627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45939.792951504627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45939.792951504627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45939.792951504627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45939.792951504627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45939.792951504627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45939.792951504627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45939.792951504627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45939.792951504627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45939.792951504627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45939.792951504627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45939.792951504627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45939.792951504627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45939.792951504627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45939.792951504627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45939.792951504627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45939.792951504627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45939.792951504627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45939.792951504627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45939.792951504627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45939.792951504627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45939.792951504627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45939.792951504627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45939.792951504627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45939.792951504627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45939.792951504627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45939.792951504627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45939.792951504627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45939.792951504627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45939.792951504627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45939.792951504627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45939.792951504627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45939.792951504627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45939.792951504627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45939.792951504627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45939.792951504627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45939.792951504627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45939.792951504627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45939.792951504627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45939.792951504627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45939.792951504627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45939.792951504627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45939.792951504627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45939.792951504627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45939.792951504627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45939.792951504627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45939.792951504627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45939.792951504627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45939.792951504627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45939.792951504627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45939.792951504627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45939.792951504627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45939.792951504627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45939.792951504627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45939.792951504627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45939.792951504627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45939.792951504627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45939.792951504627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45939.792951504627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45939.792951504627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45939.792951504627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45939.792951504627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45939.792951504627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45939.792951504627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45939.792951504627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45939.792951504627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45939.792951504627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45939.792951504627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45939.792951504627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45939.792951504627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45939.792951504627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45939.792951504627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45939.792951504627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45939.792951504627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45939.792951504627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45939.792951504627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45939.792951504627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45939.792951504627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45939.792951504627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45939.792951504627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45939.792951504627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45939.792951504627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45939.792951504627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45939.792951504627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45939.792951504627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45939.792951504627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45939.792951504627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45939.792951504627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45939.792951504627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45939.792951504627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45939.792951504627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45939.792951504627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45939.792951504627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45939.792951504627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45939.792951504627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45939.792951504627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45939.792951504627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45939.792951504627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45939.792951504627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45939.792951504627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45939.792951504627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45939.792951504627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45939.792951504627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45939.792951504627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45939.792951504627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45939.792951504627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45939.792951504627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45939.792951504627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45939.792951504627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45939.792951504627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45939.792951504627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45939.792951504627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45939.792951504627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45939.792951504627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45939.792951504627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45939.792951504627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45939.792951504627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45939.792951504627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45939.792951504627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45939.792951504627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45939.792951504627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45939.792951504627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45939.792951504627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45939.792951504627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45939.792951504627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45939.792951504627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45939.792951504627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45939.792951504627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45939.792951504627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45939.792951504627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45939.792951504627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45939.792951504627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45939.792951504627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45939.792951504627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45939.792951504627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45939.792951504627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45939.792951504627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45939.792951504627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45939.792951504627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45939.792951504627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45939.792951504627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45939.792951504627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45939.792951504627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45939.792951504627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45939.792951504627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45939.792951504627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45939.792951504627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45939.792951504627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45939.792951504627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45939.792951504627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45939.792951504627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45939.792951504627</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45939.792951504627</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45939.792951504627</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3">
        <f ca="1">IFERROR(NOW()-F2,"")</f>
        <v>47.960891319438815</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3">
        <f t="shared" ref="G3" ca="1" si="0">IFERROR(NOW()-F3,"")</f>
        <v>13.60407418981049</v>
      </c>
      <c r="H3" s="38">
        <v>45926.158159722225</v>
      </c>
      <c r="I3" s="37" t="str">
        <f>IFERROR(VLOOKUP(D3,DB!A:F,6,0),"")</f>
        <v>SCECO</v>
      </c>
      <c r="J3" s="37" t="str">
        <f>IFERROR(VLOOKUP(D3,DB!A:G,7,0),"")</f>
        <v>Good</v>
      </c>
      <c r="K3" s="37" t="s">
        <v>39061</v>
      </c>
      <c r="L3" s="37" t="str">
        <f>IFERROR(VLOOKUP(D3,DB!A:I,9,0),"")</f>
        <v>Latis</v>
      </c>
      <c r="M3" s="125"/>
    </row>
    <row r="4" spans="1:13" ht="15">
      <c r="A4" s="37" t="s">
        <v>39062</v>
      </c>
      <c r="B4" s="37" t="str">
        <f>IFERROR(VLOOKUP(D4,DB!A:K,11,0),"")</f>
        <v>R5</v>
      </c>
      <c r="C4" s="37">
        <v>1</v>
      </c>
      <c r="D4" s="126" t="s">
        <v>30136</v>
      </c>
      <c r="E4" s="37" t="s">
        <v>38964</v>
      </c>
      <c r="F4" s="38">
        <v>45939.761805555558</v>
      </c>
      <c r="G4" s="39">
        <f t="shared" ref="G4:G20" ca="1" si="1">IFERROR(NOW()-F4,"")</f>
        <v>3.114594906946877E-2</v>
      </c>
      <c r="H4" s="38">
        <v>45939.756249999999</v>
      </c>
      <c r="I4" s="37" t="str">
        <f>IFERROR(VLOOKUP(D4,DB!A:F,6,0),"")</f>
        <v>SCECO</v>
      </c>
      <c r="J4" s="37" t="str">
        <f>IFERROR(VLOOKUP(D4,DB!A:G,7,0),"")</f>
        <v>Vandalized</v>
      </c>
      <c r="K4" s="37" t="s">
        <v>39063</v>
      </c>
      <c r="L4" s="37" t="str">
        <f>IFERROR(VLOOKUP(D4,DB!A:I,9,0),"")</f>
        <v>Latis</v>
      </c>
    </row>
    <row r="5" spans="1:13" ht="15">
      <c r="A5" s="37"/>
      <c r="B5" s="37" t="str">
        <f>IFERROR(VLOOKUP(D5,DB!A:K,11,0),"")</f>
        <v/>
      </c>
      <c r="C5" s="37"/>
      <c r="D5" s="37"/>
      <c r="E5" s="37"/>
      <c r="F5" s="38"/>
      <c r="G5" s="39">
        <f t="shared" ca="1" si="1"/>
        <v>45939.792951504627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45939.792951504627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45939.792951504627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45939.792951504627</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45939.792951504627</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45939.792951504627</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45939.792951504627</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45939.792951504627</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45939.792951504627</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45939.792951504627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45939.792951504627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45939.792951504627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45939.792951504627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45939.792951504627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45939.792951504627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45939.792951504627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ref="G21:G52" ca="1" si="2">IFERROR(NOW()-F21,"")</f>
        <v>45939.792951504627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45939.792951504627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45939.792951504627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45939.792951504627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45939.792951504627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45939.792951504627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45939.792951504627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45939.792951504627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45939.792951504627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45939.792951504627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45939.792951504627</v>
      </c>
      <c r="H31" s="38"/>
      <c r="I31" s="37" t="str">
        <f>IFERROR(VLOOKUP(D31,DB!A:F,6,0),"")</f>
        <v/>
      </c>
      <c r="J31" s="37" t="str">
        <f>IFERROR(VLOOKUP(D31,DB!A:G,7,0),"")</f>
        <v/>
      </c>
      <c r="K31" s="37"/>
      <c r="L31" s="37" t="str">
        <f>IFERROR(VLOOKUP(D31,DB!A:I,9,0),"")</f>
        <v/>
      </c>
    </row>
    <row r="32" spans="1:12" ht="15">
      <c r="A32" s="84"/>
      <c r="B32" s="84" t="str">
        <f>IFERROR(VLOOKUP(D32,DB!A:K,11,0),"")</f>
        <v/>
      </c>
      <c r="C32" s="84"/>
      <c r="D32" s="84"/>
      <c r="E32" s="84"/>
      <c r="F32" s="123"/>
      <c r="G32" s="124">
        <f t="shared" ca="1" si="2"/>
        <v>45939.792951504627</v>
      </c>
      <c r="H32" s="123"/>
      <c r="I32" s="84" t="str">
        <f>IFERROR(VLOOKUP(D32,DB!A:F,6,0),"")</f>
        <v/>
      </c>
      <c r="J32" s="84" t="str">
        <f>IFERROR(VLOOKUP(D32,DB!A:G,7,0),"")</f>
        <v/>
      </c>
      <c r="K32" s="84"/>
      <c r="L32" s="84" t="str">
        <f>IFERROR(VLOOKUP(D32,DB!A:I,9,0),"")</f>
        <v/>
      </c>
    </row>
    <row r="33" spans="1:12" ht="15">
      <c r="A33" s="37"/>
      <c r="B33" s="37" t="str">
        <f>IFERROR(VLOOKUP(D33,DB!A:K,11,0),"")</f>
        <v/>
      </c>
      <c r="C33" s="37"/>
      <c r="D33" s="37"/>
      <c r="E33" s="37"/>
      <c r="F33" s="38"/>
      <c r="G33" s="39">
        <f t="shared" ca="1" si="2"/>
        <v>45939.792951504627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45939.792951504627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45939.792951504627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45939.792951504627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45939.792951504627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45939.792951504627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45939.792951504627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45939.792951504627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45939.792951504627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45939.792951504627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45939.792951504627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45939.792951504627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45939.792951504627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45939.792951504627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45939.792951504627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45939.792951504627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45939.792951504627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45939.792951504627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45939.792951504627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45939.792951504627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ref="G53:G84" ca="1" si="3">IFERROR(NOW()-F53,"")</f>
        <v>45939.792951504627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45939.792951504627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45939.792951504627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45939.792951504627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45939.792951504627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45939.792951504627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45939.792951504627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45939.792951504627</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3"/>
      <c r="G61" s="124">
        <f t="shared" ca="1" si="3"/>
        <v>45939.792951504627</v>
      </c>
      <c r="H61" s="123"/>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t="shared" ca="1" si="3"/>
        <v>45939.792951504627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45939.792951504627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45939.792951504627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45939.792951504627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45939.792951504627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45939.792951504627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45939.792951504627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45939.792951504627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45939.792951504627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45939.792951504627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45939.792951504627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45939.792951504627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45939.792951504627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45939.792951504627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45939.792951504627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45939.792951504627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45939.792951504627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45939.792951504627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45939.792951504627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45939.792951504627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45939.792951504627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45939.792951504627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45939.792951504627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ref="G85:G116" ca="1" si="4">IFERROR(NOW()-F85,"")</f>
        <v>45939.792951504627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45939.792951504627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45939.792951504627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45939.792951504627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45939.792951504627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45939.792951504627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45939.792951504627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45939.792951504627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45939.792951504627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45939.792951504627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45939.792951504627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45939.792951504627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45939.792951504627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45939.792951504627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45939.792951504627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45939.792951504627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45939.792951504627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45939.792951504627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45939.792951504627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45939.792951504627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45939.792951504627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45939.792951504627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45939.792951504627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45939.792951504627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45939.792951504627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45939.792951504627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45939.792951504627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45939.792951504627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45939.792951504627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45939.792951504627</v>
      </c>
      <c r="H114" s="38"/>
      <c r="I114" s="37" t="str">
        <f>IFERROR(VLOOKUP(D114,DB!A:F,6,0),"")</f>
        <v/>
      </c>
      <c r="J114" s="37" t="str">
        <f>IFERROR(VLOOKUP(D114,DB!A:G,7,0),"")</f>
        <v/>
      </c>
      <c r="K114" s="37"/>
      <c r="L114" s="37" t="str">
        <f>IFERROR(VLOOKUP(D114,DB!A:I,9,0),"")</f>
        <v/>
      </c>
    </row>
    <row r="115" spans="1:12" ht="15">
      <c r="A115" s="84"/>
      <c r="B115" s="84" t="str">
        <f>IFERROR(VLOOKUP(D115,DB!A:K,11,0),"")</f>
        <v/>
      </c>
      <c r="C115" s="84"/>
      <c r="D115" s="84"/>
      <c r="E115" s="84"/>
      <c r="F115" s="123"/>
      <c r="G115" s="124">
        <f t="shared" ca="1" si="4"/>
        <v>45939.792951504627</v>
      </c>
      <c r="H115" s="123"/>
      <c r="I115" s="84" t="str">
        <f>IFERROR(VLOOKUP(D115,DB!A:F,6,0),"")</f>
        <v/>
      </c>
      <c r="J115" s="84" t="str">
        <f>IFERROR(VLOOKUP(D115,DB!A:G,7,0),"")</f>
        <v/>
      </c>
      <c r="K115" s="84"/>
      <c r="L115" s="84" t="str">
        <f>IFERROR(VLOOKUP(D115,DB!A:I,9,0),"")</f>
        <v/>
      </c>
    </row>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7" ht="15"/>
    <row r="778" ht="15"/>
    <row r="785" ht="15"/>
    <row r="788" ht="15"/>
    <row r="790" ht="15"/>
    <row r="793" ht="15"/>
    <row r="801" ht="15"/>
    <row r="802" ht="15"/>
    <row r="804" ht="15"/>
    <row r="805" ht="15"/>
    <row r="809" ht="15"/>
    <row r="810" ht="15"/>
    <row r="812" ht="15"/>
    <row r="813" ht="15"/>
    <row r="814" ht="15"/>
    <row r="815" ht="15"/>
    <row r="816" ht="15"/>
    <row r="817" ht="15"/>
    <row r="818" ht="15"/>
    <row r="819"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876" ht="15"/>
    <row r="914" ht="15"/>
    <row r="915" ht="15"/>
    <row r="917" ht="15"/>
    <row r="918" ht="15"/>
    <row r="919" ht="15"/>
    <row r="921" ht="15"/>
    <row r="922" ht="15"/>
    <row r="926" ht="15"/>
    <row r="927" ht="15"/>
    <row r="929" ht="15"/>
    <row r="930" ht="15"/>
    <row r="932" ht="15"/>
    <row r="933" ht="15"/>
    <row r="934" ht="15"/>
    <row r="935" ht="15"/>
    <row r="936" ht="15"/>
    <row r="937" ht="15"/>
    <row r="938" ht="15"/>
    <row r="939" ht="15"/>
    <row r="940" ht="15"/>
    <row r="942" ht="15"/>
    <row r="943" ht="15"/>
    <row r="945" ht="15"/>
    <row r="946"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5" ht="15"/>
    <row r="986" ht="15"/>
    <row r="988" ht="15"/>
    <row r="989" ht="15"/>
    <row r="990" ht="15"/>
    <row r="991" ht="15"/>
    <row r="992" ht="15"/>
    <row r="993" ht="15"/>
    <row r="994" ht="15"/>
    <row r="995" ht="15"/>
    <row r="997" ht="15"/>
    <row r="998" ht="15"/>
    <row r="1000" ht="15"/>
    <row r="1001" ht="15"/>
    <row r="1004" ht="15"/>
    <row r="1005" ht="15"/>
    <row r="1008" ht="15"/>
    <row r="1011" ht="15"/>
    <row r="1012" ht="15"/>
    <row r="1014" ht="15"/>
    <row r="1015" ht="15"/>
    <row r="1017" ht="15"/>
    <row r="1018" ht="15"/>
    <row r="1020" ht="15"/>
    <row r="1021"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213" ht="15"/>
    <row r="1214" ht="15"/>
    <row r="1216" ht="15"/>
    <row r="1217"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81" ht="15"/>
    <row r="1288" ht="15"/>
    <row r="1291" ht="15"/>
    <row r="1292" ht="15"/>
    <row r="1294" ht="15"/>
    <row r="1295" ht="15"/>
    <row r="1296" ht="15"/>
    <row r="1299" ht="15"/>
    <row r="1300" ht="15"/>
    <row r="1303" ht="15"/>
    <row r="1305" ht="15"/>
    <row r="1306" ht="15"/>
    <row r="1308" ht="15"/>
    <row r="1309" ht="15"/>
    <row r="1311" ht="15"/>
    <row r="1312"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8" ht="15"/>
    <row r="1346" ht="15"/>
    <row r="1348" ht="15"/>
    <row r="1349" ht="15"/>
    <row r="1350" ht="15"/>
    <row r="1351" ht="15"/>
    <row r="1352" ht="15"/>
    <row r="1353" ht="15"/>
    <row r="1354" ht="15"/>
    <row r="1355" ht="15"/>
    <row r="1356" ht="15"/>
    <row r="1357" ht="15"/>
    <row r="1358" ht="15"/>
    <row r="1359" ht="15"/>
    <row r="1360" ht="15"/>
    <row r="1361" ht="15"/>
    <row r="1362" ht="15"/>
    <row r="1363" ht="15"/>
    <row r="1364" ht="15"/>
    <row r="1366" ht="15"/>
    <row r="1370" ht="15"/>
    <row r="1371" ht="15"/>
    <row r="1372"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2"/>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13.020104282404645</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0.26388900462916354</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5.9119792824058095</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4.8507061342534143</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39071</v>
      </c>
      <c r="B6" s="156" t="str">
        <f>IFERROR(VLOOKUP(D6,DB!A:K,11,0),"")</f>
        <v>R6</v>
      </c>
      <c r="C6" s="156">
        <v>1</v>
      </c>
      <c r="D6" s="156" t="s">
        <v>34746</v>
      </c>
      <c r="E6" s="156" t="s">
        <v>39043</v>
      </c>
      <c r="F6" s="156"/>
      <c r="G6" s="151">
        <f ca="1">IFERROR(NOW()-F6,"-")</f>
        <v>45939.792951504627</v>
      </c>
      <c r="H6" s="161">
        <v>45939.692777777775</v>
      </c>
      <c r="I6" s="156" t="str">
        <f>IFERROR(VLOOKUP(D6,DB!A:F,6,0),"")</f>
        <v>Generator-SG</v>
      </c>
      <c r="J6" s="156" t="str">
        <f>IFERROR(VLOOKUP(D6,DB!A:G,7,0),"")</f>
        <v>Vandalized</v>
      </c>
      <c r="K6" s="156" t="s">
        <v>39072</v>
      </c>
      <c r="L6" s="156" t="str">
        <f>IFERROR(VLOOKUP(D6,DB!A:I,9,0),"")</f>
        <v>Latis</v>
      </c>
    </row>
    <row r="7" spans="1:16383" ht="31.5" customHeight="1">
      <c r="A7" s="156" t="s">
        <v>39073</v>
      </c>
      <c r="B7" s="156" t="str">
        <f>IFERROR(VLOOKUP(D7,DB!A:K,11,0),"")</f>
        <v>R6</v>
      </c>
      <c r="C7" s="156">
        <v>2</v>
      </c>
      <c r="D7" s="156" t="s">
        <v>32516</v>
      </c>
      <c r="E7" s="156" t="s">
        <v>39043</v>
      </c>
      <c r="F7" s="161">
        <v>45939.732476851852</v>
      </c>
      <c r="G7" s="151">
        <f ca="1">IFERROR(NOW()-F7,"-")</f>
        <v>6.0474652775155846E-2</v>
      </c>
      <c r="H7" s="156"/>
      <c r="I7" s="156" t="str">
        <f>IFERROR(VLOOKUP(D7,DB!A:F,6,0),"")</f>
        <v>SCECO</v>
      </c>
      <c r="J7" s="156" t="str">
        <f>IFERROR(VLOOKUP(D7,DB!A:G,7,0),"")</f>
        <v>Good</v>
      </c>
      <c r="K7" s="156" t="s">
        <v>39074</v>
      </c>
      <c r="L7" s="156" t="str">
        <f>IFERROR(VLOOKUP(D7,DB!A:I,9,0),"")</f>
        <v>Latis</v>
      </c>
    </row>
    <row r="8" spans="1:16383" ht="31.5" customHeight="1">
      <c r="A8" s="156"/>
      <c r="B8" s="156" t="str">
        <f>IFERROR(VLOOKUP(D8,DB!A:K,11,0),"")</f>
        <v/>
      </c>
      <c r="C8" s="156"/>
      <c r="D8" s="156"/>
      <c r="E8" s="156" t="s">
        <v>38964</v>
      </c>
      <c r="F8" s="161">
        <v>45939.789467592593</v>
      </c>
      <c r="G8" s="151">
        <f ca="1">IFERROR(NOW()-F8,"-")</f>
        <v>3.4839120344258845E-3</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45939.792951504627</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45939.792951504627</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64"/>
      <c r="E11" s="156"/>
      <c r="F11" s="156"/>
      <c r="G11" s="151">
        <f ca="1">IFERROR(NOW()-F11,"-")</f>
        <v>45939.792951504627</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45939.792951504627</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56"/>
      <c r="E13" s="156"/>
      <c r="F13" s="156"/>
      <c r="G13" s="151">
        <f ca="1">IFERROR(NOW()-F13,"-")</f>
        <v>45939.792951504627</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56"/>
      <c r="E14" s="156"/>
      <c r="F14" s="156"/>
      <c r="G14" s="151">
        <f ca="1">IFERROR(NOW()-F14,"-")</f>
        <v>45939.792951504627</v>
      </c>
      <c r="H14" s="156"/>
      <c r="I14" s="156" t="str">
        <f>IFERROR(VLOOKUP(D14,DB!A:F,6,0),"")</f>
        <v/>
      </c>
      <c r="J14" s="156" t="str">
        <f>IFERROR(VLOOKUP(D14,DB!A:G,7,0),"")</f>
        <v/>
      </c>
      <c r="K14" s="156"/>
      <c r="L14" s="156" t="str">
        <f>IFERROR(VLOOKUP(D14,DB!A:I,9,0),"")</f>
        <v/>
      </c>
    </row>
    <row r="15" spans="1:16383" ht="31.5" customHeight="1">
      <c r="A15" s="110"/>
      <c r="B15" s="157" t="str">
        <f>IFERROR(VLOOKUP(D15,DB!A:K,11,0),"")</f>
        <v/>
      </c>
      <c r="C15" s="157"/>
      <c r="D15" s="157"/>
      <c r="E15" s="158"/>
      <c r="F15" s="113"/>
      <c r="G15" s="151">
        <f ca="1">IFERROR(NOW()-F15,"-")</f>
        <v>45939.792951504627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1">
        <f ca="1">IFERROR(NOW()-F16,"-")</f>
        <v>45939.792951504627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1">
        <f ca="1">IFERROR(NOW()-F17,"-")</f>
        <v>45939.792951504627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1">
        <f ca="1">IFERROR(NOW()-F18,"-")</f>
        <v>45939.792951504627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1">
        <f ca="1">IFERROR(NOW()-F19,"-")</f>
        <v>45939.792951504627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45939.792951504627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45939.792951504627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45939.792951504627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45939.792951504627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45939.792951504627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45939.792951504627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45939.792951504627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45939.792951504627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45939.792951504627</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45939.792951504627</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45939.792951504627</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45939.792951504627</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45939.792951504627</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45939.792951504627</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45939.792951504627</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45939.792951504627</v>
      </c>
      <c r="H35" s="113"/>
      <c r="I35" s="157" t="str">
        <f>IFERROR(VLOOKUP(D35,DB!A:F,6,0),"")</f>
        <v/>
      </c>
      <c r="J35" s="157" t="str">
        <f>IFERROR(VLOOKUP(D35,DB!A:G,7,0),"")</f>
        <v/>
      </c>
      <c r="K35" s="160"/>
      <c r="L35" s="158" t="str">
        <f>IFERROR(VLOOKUP(D35,DB!A:I,9,0),"")</f>
        <v/>
      </c>
    </row>
    <row r="36" spans="1:12" ht="31.5" customHeight="1">
      <c r="A36" s="110"/>
      <c r="B36" s="109" t="str">
        <f>IFERROR(VLOOKUP(D36,DB!A:K,11,0),"")</f>
        <v/>
      </c>
      <c r="C36" s="111"/>
      <c r="D36" s="109"/>
      <c r="E36" s="112"/>
      <c r="F36" s="113"/>
      <c r="G36" s="81">
        <f ca="1">IFERROR(NOW()-F36,"-")</f>
        <v>45939.792951504627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45939.792951504627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45939.792951504627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45939.792951504627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45939.792951504627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45939.792951504627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45939.792951504627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45939.792951504627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45939.792951504627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45939.792951504627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45939.792951504627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45939.792951504627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45939.792951504627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45939.792951504627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45939.792951504627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45939.792951504627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45939.792951504627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45939.792951504627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45939.792951504627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45939.792951504627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45939.792951504627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45939.792951504627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45939.792951504627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45939.792951504627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45939.792951504627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45939.792951504627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45939.792951504627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45939.792951504627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45939.792951504627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45939.792951504627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45939.792951504627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45939.792951504627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45939.792951504627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45939.792951504627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45939.792951504627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45939.792951504627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45939.792951504627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45939.792951504627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45939.792951504627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45939.792951504627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45939.792951504627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45939.792951504627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45939.792951504627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45939.792951504627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45939.792951504627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45939.792951504627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45939.792951504627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45939.792951504627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45939.792951504627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45939.792951504627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45939.792951504627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45939.792951504627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45939.792951504627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45939.792951504627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45939.792951504627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45939.792951504627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45939.792951504627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45939.792951504627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45939.792951504627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45939.792951504627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45939.792951504627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45939.792951504627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45939.792951504627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45939.792951504627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45939.792951504627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45939.792951504627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45939.792951504627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45939.792951504627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45939.792951504627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45939.792951504627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45939.792951504627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45939.792951504627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45939.792951504627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45939.792951504627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45939.792951504627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45939.792951504627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45939.792951504627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45939.792951504627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45939.792951504627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45939.792951504627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45939.792951504627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45939.792951504627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45939.792951504627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45939.792951504627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45939.792951504627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45939.792951504627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45939.792951504627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45939.792951504627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45939.792951504627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45939.792951504627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45939.792951504627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45939.792951504627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45939.792951504627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45939.792951504627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45939.792951504627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45939.792951504627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45939.792951504627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45939.792951504627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45939.792951504627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45939.792951504627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45939.792951504627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45939.792951504627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45939.792951504627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45939.792951504627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45939.792951504627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45939.792951504627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45939.792951504627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45939.792951504627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45939.792951504627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45939.792951504627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45939.792951504627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45939.792951504627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45939.792951504627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45939.792951504627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45939.792951504627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45939.792951504627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45939.792951504627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45939.792951504627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45939.792951504627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45939.792951504627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45939.792951504627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45939.792951504627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45939.792951504627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45939.792951504627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45939.792951504627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45939.792951504627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45939.792951504627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45939.792951504627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45939.792951504627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45939.792951504627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45939.792951504627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45939.792951504627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45939.792951504627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45939.792951504627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45939.792951504627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45939.792951504627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45939.792951504627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45939.792951504627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45939.792951504627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45939.792951504627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45939.792951504627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45939.792951504627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45939.792951504627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45939.792951504627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45939.792951504627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45939.792951504627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45939.792951504627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45939.792951504627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45939.792951504627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45939.792951504627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45939.792951504627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45939.792951504627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45939.792951504627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45939.792951504627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45939.792951504627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45939.792951504627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45939.792951504627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45939.792951504627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45939.792951504627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45939.792951504627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45939.792951504627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45939.792951504627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45939.792951504627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45939.792951504627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45939.792951504627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45939.792951504627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45939.792951504627</v>
      </c>
      <c r="H202" s="113"/>
      <c r="I202" s="109" t="str">
        <f>IFERROR(VLOOKUP(D202,DB!A:F,6,0),"")</f>
        <v/>
      </c>
      <c r="J202" s="108" t="str">
        <f>IFERROR(VLOOKUP(D202,DB!A:G,7,0),"")</f>
        <v/>
      </c>
      <c r="K202" s="114"/>
      <c r="L202" s="115" t="str">
        <f>IFERROR(VLOOKUP(D202,DB!A:I,9,0),"")</f>
        <v/>
      </c>
    </row>
  </sheetData>
  <dataValidations count="2">
    <dataValidation allowBlank="1" showInputMessage="1" showErrorMessage="1" sqref="E1" xr:uid="{380493DB-286A-4683-AF55-C78F04945A49}"/>
    <dataValidation type="list" allowBlank="1" showInputMessage="1" showErrorMessage="1" sqref="E3 E5:E2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2025-10-09T16:01:55Z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