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783" documentId="13_ncr:1_{F6CB121F-512D-4AA6-A0C1-0FB36C537598}" xr6:coauthVersionLast="47" xr6:coauthVersionMax="47" xr10:uidLastSave="{1C2FA5E3-0FCD-4161-8810-CA4830A4B37B}"/>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4" l="1"/>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L7" i="1"/>
  <c r="J7" i="1"/>
  <c r="I7" i="1"/>
  <c r="G7" i="1"/>
  <c r="B7" i="1"/>
  <c r="L8" i="1"/>
  <c r="J8" i="1"/>
  <c r="I8" i="1"/>
  <c r="G8" i="1"/>
  <c r="B8"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4" i="4"/>
  <c r="G4" i="4"/>
  <c r="I4" i="4"/>
  <c r="J4" i="4"/>
  <c r="L4" i="4"/>
  <c r="B5" i="4"/>
  <c r="G5" i="4"/>
  <c r="I5" i="4"/>
  <c r="J5" i="4"/>
  <c r="L5" i="4"/>
  <c r="B6" i="4"/>
  <c r="G6" i="4"/>
  <c r="I6" i="4"/>
  <c r="J6" i="4"/>
  <c r="L6" i="4"/>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<sst xmlns="http://schemas.openxmlformats.org/spreadsheetml/2006/main" count="178582" uniqueCount="39074">
  <si>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</si>
  <si>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</si>
  <si>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</si>
  <si>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</si>
  <si>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</si>
  <si>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</si>
  <si>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</si>
  <si>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</si>
  <si>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</si>
  <si>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</si>
  <si>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</si>
  <si>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</si>
  <si>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</si>
  <si>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</si>
  <si>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</si>
  <si>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</si>
  <si>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</si>
  <si>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</si>
  <si>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</si>
  <si>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</si>
  <si>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</si>
  <si>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</si>
  <si>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</si>
  <si>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</si>
  <si>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</si>
  <si>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</si>
  <si>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</si>
  <si>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</si>
  <si>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</si>
  <si>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</si>
  <si>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</si>
  <si>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</si>
  <si>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</si>
  <si>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</si>
  <si>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</si>
  <si>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</si>
  <si>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</si>
  <si>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</si>
  <si>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</si>
  <si>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</si>
  <si>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</si>
  <si>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</si>
  <si>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</si>
  <si>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</si>
  <si>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</si>
  <si>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</si>
  <si>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</si>
  <si>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</si>
  <si>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</si>
  <si>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</si>
  <si>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</si>
  <si>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</si>
  <si>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</si>
  <si>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</si>
  <si>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</si>
  <si>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</si>
  <si>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</si>
  <si>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</si>
  <si>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</si>
  <si>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</si>
  <si>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</si>
  <si>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</si>
  <si>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</si>
  <si>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</si>
  <si>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</si>
  <si>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</si>
  <si>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</si>
  <si>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</si>
  <si>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</si>
  <si>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</si>
  <si>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</si>
  <si>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</si>
  <si>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</si>
  <si>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</si>
  <si>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</si>
  <si>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</si>
  <si>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</si>
  <si>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</si>
  <si>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</si>
  <si>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</si>
  <si>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</si>
  <si>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</si>
  <si>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</si>
  <si>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</si>
  <si>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</si>
  <si>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</si>
  <si>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</si>
  <si>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</si>
  <si>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</si>
  <si>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</si>
  <si>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</si>
  <si>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</si>
  <si>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</si>
  <si>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</si>
  <si>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</si>
  <si>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</si>
  <si>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</si>
  <si>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</si>
  <si>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</si>
  <si>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</si>
  <si>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</si>
  <si>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</si>
  <si>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</si>
  <si>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</si>
  <si>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</si>
  <si>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</si>
  <si>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</si>
  <si>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</si>
  <si>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</si>
  <si>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</si>
  <si>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</si>
  <si>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</si>
  <si>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</si>
  <si>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</si>
  <si>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</si>
  <si>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</si>
  <si>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</si>
  <si>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</si>
  <si>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</si>
  <si>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</si>
  <si>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</si>
  <si>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</si>
  <si>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</si>
  <si>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</si>
  <si>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</si>
  <si>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</si>
  <si>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</si>
  <si>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</si>
  <si>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</si>
  <si>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</si>
  <si>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</si>
  <si>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</si>
  <si>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</si>
  <si>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</si>
  <si>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</si>
  <si>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</si>
  <si>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</si>
  <si>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</si>
  <si>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</si>
  <si>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</si>
  <si>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</si>
  <si>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</si>
  <si>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</si>
  <si>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</si>
  <si>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</si>
  <si>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</si>
  <si>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</si>
  <si>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</si>
  <si>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</si>
  <si>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</si>
  <si>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</si>
  <si>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</si>
  <si>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</si>
  <si>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</si>
  <si>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</si>
  <si>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</si>
  <si>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</si>
  <si>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</si>
  <si>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</si>
  <si>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</si>
  <si>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</si>
  <si>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</si>
  <si>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</si>
  <si>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</si>
  <si>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</si>
  <si>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</si>
  <si>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</si>
  <si>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</si>
  <si>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</si>
  <si>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</si>
  <si>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</si>
  <si>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</si>
  <si>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</si>
  <si>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</si>
  <si>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</si>
  <si>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</si>
  <si>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</si>
  <si>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</si>
  <si>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</si>
  <si>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</si>
  <si>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</si>
  <si>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</si>
  <si>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</si>
  <si>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</si>
  <si>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</si>
  <si>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</si>
  <si>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</si>
  <si>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</si>
  <si>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</si>
  <si>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</si>
  <si>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</si>
  <si>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</si>
  <si>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</si>
  <si>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</si>
  <si>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</si>
  <si>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</si>
  <si>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</si>
  <si>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</si>
  <si>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</si>
  <si>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</si>
  <si>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</si>
  <si>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</si>
  <si>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</si>
  <si>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</si>
  <si>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</si>
  <si>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</si>
  <si>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</si>
  <si>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</si>
  <si>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</si>
  <si>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</si>
  <si>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</si>
  <si>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</si>
  <si>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</si>
  <si>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</si>
  <si>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</si>
  <si>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</si>
  <si>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</si>
  <si>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</si>
  <si>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</si>
  <si>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</si>
  <si>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</si>
  <si>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</si>
  <si>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</si>
  <si>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</si>
  <si>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</si>
  <si>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</si>
  <si>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</si>
  <si>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</si>
  <si>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</si>
  <si>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</si>
  <si>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</si>
  <si>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</si>
  <si>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</si>
  <si>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</si>
  <si>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</si>
  <si>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</si>
  <si>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</si>
  <si>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</si>
  <si>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</si>
  <si>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</si>
  <si>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</si>
  <si>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</si>
  <si>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</si>
  <si>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</si>
  <si>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</si>
  <si>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</si>
  <si>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</si>
  <si>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</si>
  <si>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</si>
  <si>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</si>
  <si>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</si>
  <si>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</si>
  <si>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</si>
  <si>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</si>
  <si>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</si>
  <si>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</si>
  <si>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</si>
  <si>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</si>
  <si>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</si>
  <si>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</si>
  <si>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</si>
  <si>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</si>
  <si>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</si>
  <si>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</si>
  <si>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</si>
  <si>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</si>
  <si>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</si>
  <si>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</si>
  <si>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</si>
  <si>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</si>
  <si>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</si>
  <si>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</si>
  <si>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</si>
  <si>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</si>
  <si>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</si>
  <si>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</si>
  <si>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</si>
  <si>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</si>
  <si>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</si>
  <si>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</si>
  <si>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</si>
  <si>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</si>
  <si>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</si>
  <si>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</si>
  <si>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</si>
  <si>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</si>
  <si>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</si>
  <si>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</si>
  <si>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</si>
  <si>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</si>
  <si>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</si>
  <si>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</si>
  <si>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</si>
  <si>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</si>
  <si>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</si>
  <si>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</si>
  <si>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</si>
  <si>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</si>
  <si>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</si>
  <si>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</si>
  <si>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</si>
  <si>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</si>
  <si>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</si>
  <si>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</si>
  <si>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</si>
  <si>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</si>
  <si>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</si>
  <si>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</si>
  <si>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</si>
  <si>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</si>
  <si>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</si>
  <si>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</si>
  <si>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</si>
  <si>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</si>
  <si>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</si>
  <si>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</si>
  <si>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</si>
  <si>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</si>
  <si>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</si>
  <si>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</si>
  <si>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</si>
  <si>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</si>
  <si>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</si>
  <si>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</si>
  <si>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</si>
  <si>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</si>
  <si>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</si>
  <si>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</si>
  <si>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</si>
  <si>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</si>
  <si>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</si>
  <si>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</si>
  <si>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</si>
  <si>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</si>
  <si>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</si>
  <si>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</si>
  <si>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</si>
  <si>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</si>
  <si>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</si>
  <si>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</si>
  <si>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</si>
  <si>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</si>
  <si>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</si>
  <si>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</si>
  <si>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</si>
  <si>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</si>
  <si>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</si>
  <si>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</si>
  <si>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</si>
  <si>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</si>
  <si>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</si>
  <si>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</si>
  <si>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</si>
  <si>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</si>
  <si>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</si>
  <si>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</si>
  <si>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</si>
  <si>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</si>
  <si>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</si>
  <si>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</si>
  <si>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</si>
  <si>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</si>
  <si>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</si>
  <si>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</si>
  <si>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</si>
  <si>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</si>
  <si>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</si>
  <si>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</si>
  <si>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</si>
  <si>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</si>
  <si>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</si>
  <si>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</si>
  <si>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</si>
  <si>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</si>
  <si>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</si>
  <si>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</si>
  <si>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</si>
  <si>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</si>
  <si>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</si>
  <si>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</si>
  <si>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</si>
  <si>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</si>
  <si>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</si>
  <si>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</si>
  <si>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</si>
  <si>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</si>
  <si>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</si>
  <si>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</si>
  <si>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</si>
  <si>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</si>
  <si>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</si>
  <si>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</si>
  <si>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</si>
  <si>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</si>
  <si>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</si>
  <si>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</si>
  <si>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</si>
  <si>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</si>
  <si>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</si>
  <si>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</si>
  <si>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</si>
  <si>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</si>
  <si>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</si>
  <si>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</si>
  <si>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</si>
  <si>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</si>
  <si>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</si>
  <si>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</si>
  <si>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</si>
  <si>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</si>
  <si>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</si>
  <si>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</si>
  <si>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</si>
  <si>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</si>
  <si>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</si>
  <si>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</si>
  <si>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</si>
  <si>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</si>
  <si>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</si>
  <si>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</si>
  <si>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</si>
  <si>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</si>
  <si>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</si>
  <si>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</si>
  <si>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</si>
  <si>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</si>
  <si>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</si>
  <si>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</si>
  <si>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</si>
  <si>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</si>
  <si>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</si>
  <si>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</si>
  <si>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</si>
  <si>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</si>
  <si>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</si>
  <si>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</si>
  <si>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</si>
  <si>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</si>
  <si>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</si>
  <si>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</si>
  <si>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</si>
  <si>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</si>
  <si>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</si>
  <si>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</si>
  <si>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</si>
  <si>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</si>
  <si>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</si>
  <si>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</si>
  <si>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</si>
  <si>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</si>
  <si>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</si>
  <si>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</si>
  <si>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</si>
  <si>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</si>
  <si>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</si>
  <si>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</si>
  <si>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</si>
  <si>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</si>
  <si>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</si>
  <si>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</si>
  <si>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</si>
  <si>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</si>
  <si>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</si>
  <si>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</si>
  <si>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</si>
  <si>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</si>
  <si>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</si>
  <si>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</si>
  <si>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</si>
  <si>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</si>
  <si>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</si>
  <si>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</si>
  <si>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</si>
  <si>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</si>
  <si>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</si>
  <si>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</si>
  <si>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</si>
  <si>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</si>
  <si>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</si>
  <si>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</si>
  <si>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</si>
  <si>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</si>
  <si>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</si>
  <si>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</si>
  <si>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</si>
  <si>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</si>
  <si>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</si>
  <si>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</si>
  <si>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</si>
  <si>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</si>
  <si>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</si>
  <si>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</si>
  <si>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</si>
  <si>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</si>
  <si>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</si>
  <si>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</si>
  <si>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</si>
  <si>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</si>
  <si>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</si>
  <si>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</si>
  <si>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</si>
  <si>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</si>
  <si>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</si>
  <si>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</si>
  <si>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</si>
  <si>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</si>
  <si>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</si>
  <si>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</si>
  <si>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</si>
  <si>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</si>
  <si>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</si>
  <si>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</si>
  <si>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</si>
  <si>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</si>
  <si>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</si>
  <si>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</si>
  <si>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</si>
  <si>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</si>
  <si>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</si>
  <si>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</si>
  <si>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</si>
  <si>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</si>
  <si>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</si>
  <si>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</si>
  <si>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</si>
  <si>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</si>
  <si>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</si>
  <si>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</si>
  <si>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</si>
  <si>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</si>
  <si>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</si>
  <si>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</si>
  <si>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</si>
  <si>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</si>
  <si>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</si>
  <si>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</si>
  <si>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</si>
  <si>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</si>
  <si>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</si>
  <si>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</si>
  <si>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</si>
  <si>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</si>
  <si>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</si>
  <si>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</si>
  <si>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</si>
  <si>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</si>
  <si>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</si>
  <si>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</si>
  <si>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</si>
  <si>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</si>
  <si>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</si>
  <si>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</si>
  <si>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</si>
  <si>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</si>
  <si>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</si>
  <si>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</si>
  <si>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</si>
  <si>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</si>
  <si>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</si>
  <si>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</si>
  <si>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</si>
  <si>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</si>
  <si>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</si>
  <si>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</si>
  <si>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</si>
  <si>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</si>
  <si>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</si>
  <si>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</si>
  <si>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</si>
  <si>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</si>
  <si>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</si>
  <si>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</si>
  <si>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</si>
  <si>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</si>
  <si>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</si>
  <si>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</si>
  <si>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</si>
  <si>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</si>
  <si>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</si>
  <si>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</si>
  <si>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</si>
  <si>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</si>
  <si>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</si>
  <si>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</si>
  <si>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</si>
  <si>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</si>
  <si>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</si>
  <si>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</si>
  <si>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</si>
  <si>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</si>
  <si>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</si>
  <si>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</si>
  <si>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</si>
  <si>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</si>
  <si>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</si>
  <si>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</si>
  <si>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</si>
  <si>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</si>
  <si>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</si>
  <si>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</si>
  <si>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</si>
  <si>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</si>
  <si>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</si>
  <si>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</si>
  <si>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</si>
  <si>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</si>
  <si>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</si>
  <si>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</si>
  <si>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</si>
  <si>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</si>
  <si>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</si>
  <si>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</si>
  <si>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</si>
  <si>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</si>
  <si>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</si>
  <si>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</si>
  <si>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</si>
  <si>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</si>
  <si>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</si>
  <si>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</si>
  <si>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</si>
  <si>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</si>
  <si>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</si>
  <si>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</si>
  <si>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</si>
  <si>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</si>
  <si>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</si>
  <si>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</si>
  <si>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</si>
  <si>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</si>
  <si>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</si>
  <si>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</si>
  <si>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</si>
  <si>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</si>
  <si>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</si>
  <si>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</si>
  <si>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</si>
  <si>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</si>
  <si>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</si>
  <si>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</si>
  <si>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</si>
  <si>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</si>
  <si>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</si>
  <si>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</si>
  <si>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</si>
  <si>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</si>
  <si>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</si>
  <si>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</si>
  <si>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</si>
  <si>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</si>
  <si>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</si>
  <si>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</si>
  <si>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</si>
  <si>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</si>
  <si>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</si>
  <si>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</si>
  <si>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</si>
  <si>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</si>
  <si>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</si>
  <si>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</si>
  <si>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</si>
  <si>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</si>
  <si>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</si>
  <si>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</si>
  <si>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</si>
  <si>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</si>
  <si>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</si>
  <si>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</si>
  <si>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</si>
  <si>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</si>
  <si>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</si>
  <si>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</si>
  <si>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</si>
  <si>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</si>
  <si>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</si>
  <si>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</si>
  <si>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</si>
  <si>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</si>
  <si>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</si>
  <si>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</si>
  <si>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</si>
  <si>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</si>
  <si>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</si>
  <si>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</si>
  <si>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</si>
  <si>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</si>
  <si>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</si>
  <si>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</si>
  <si>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</si>
  <si>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</si>
  <si>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</si>
  <si>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</si>
  <si>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</si>
  <si>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</si>
  <si>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</si>
  <si>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</si>
  <si>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</si>
  <si>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</si>
  <si>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</si>
  <si>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</si>
  <si>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</si>
  <si>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</si>
  <si>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</si>
  <si>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</si>
  <si>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</si>
  <si>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</si>
  <si>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</si>
  <si>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</si>
  <si>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</si>
  <si>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</si>
  <si>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</si>
  <si>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</si>
  <si>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</si>
  <si>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</si>
  <si>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</si>
  <si>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</si>
  <si>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</si>
  <si>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</si>
  <si>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</si>
  <si>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</si>
  <si>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</si>
  <si>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</si>
  <si>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</si>
  <si>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</si>
  <si>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</si>
  <si>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</si>
  <si>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</si>
  <si>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</si>
  <si>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</si>
  <si>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</si>
  <si>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</si>
  <si>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</si>
  <si>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</si>
  <si>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</si>
  <si>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</si>
  <si>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</si>
  <si>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</si>
  <si>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</si>
  <si>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</si>
  <si>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</si>
  <si>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</si>
  <si>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</si>
  <si>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</si>
  <si>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</si>
  <si>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</si>
  <si>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</si>
  <si>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</si>
  <si>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</si>
  <si>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</si>
  <si>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</si>
  <si>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</si>
  <si>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</si>
  <si>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</si>
  <si>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</si>
  <si>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</si>
  <si>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</si>
  <si>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</si>
  <si>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</si>
  <si>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</si>
  <si>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</si>
  <si>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</si>
  <si>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</si>
  <si>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</si>
  <si>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</si>
  <si>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</si>
  <si>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</si>
  <si>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</si>
  <si>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</si>
  <si>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</si>
  <si>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</si>
  <si>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</si>
  <si>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</si>
  <si>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</si>
  <si>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</si>
  <si>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</si>
  <si>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</si>
  <si>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</si>
  <si>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</si>
  <si>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</si>
  <si>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</si>
  <si>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</si>
  <si>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</si>
  <si>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</si>
  <si>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</si>
  <si>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</si>
  <si>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</si>
  <si>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</si>
  <si>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</si>
  <si>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</si>
  <si>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</si>
  <si>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</si>
  <si>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</si>
  <si>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</si>
  <si>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</si>
  <si>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</si>
  <si>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</si>
  <si>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</si>
  <si>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</si>
  <si>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</si>
  <si>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</si>
  <si>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</si>
  <si>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</si>
  <si>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</si>
  <si>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</si>
  <si>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</si>
  <si>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</si>
  <si>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</si>
  <si>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</si>
  <si>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</si>
  <si>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</si>
  <si>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</si>
  <si>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</si>
  <si>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</si>
  <si>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</si>
  <si>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</si>
  <si>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</si>
  <si>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</si>
  <si>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</si>
  <si>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</si>
  <si>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</si>
  <si>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</si>
  <si>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</si>
  <si>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</si>
  <si>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</si>
  <si>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</si>
  <si>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</si>
  <si>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</si>
  <si>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</si>
  <si>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</si>
  <si>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</si>
  <si>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</si>
  <si>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</si>
  <si>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</si>
  <si>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</si>
  <si>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</si>
  <si>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</si>
  <si>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</si>
  <si>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</si>
  <si>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</si>
  <si>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</si>
  <si>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</si>
  <si>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</si>
  <si>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</si>
  <si>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</si>
  <si>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</si>
  <si>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</si>
  <si>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</si>
  <si>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</si>
  <si>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</si>
  <si>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</si>
  <si>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</si>
  <si>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</si>
  <si>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</si>
  <si>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</si>
  <si>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</si>
  <si>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</si>
  <si>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</si>
  <si>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</si>
  <si>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</si>
  <si>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</si>
  <si>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</si>
  <si>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</si>
  <si>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</si>
  <si>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</si>
  <si>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</si>
  <si>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</si>
  <si>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</si>
  <si>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</si>
  <si>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</si>
  <si>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</si>
  <si>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</si>
  <si>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</si>
  <si>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</si>
  <si>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</si>
  <si>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</si>
  <si>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</si>
  <si>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</si>
  <si>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</si>
  <si>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</si>
  <si>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</si>
  <si>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</si>
  <si>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</si>
  <si>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</si>
  <si>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</si>
  <si>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</si>
  <si>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</si>
  <si>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</si>
  <si>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</si>
  <si>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</si>
  <si>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</si>
  <si>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</si>
  <si>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</si>
  <si>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</si>
  <si>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</si>
  <si>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</si>
  <si>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</si>
  <si>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</si>
  <si>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</si>
  <si>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</si>
  <si>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</si>
  <si>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</si>
  <si>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</si>
  <si>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</si>
  <si>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</si>
  <si>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</si>
  <si>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</si>
  <si>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</si>
  <si>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</si>
  <si>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</si>
  <si>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</si>
  <si>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</si>
  <si>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</si>
  <si>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</si>
  <si>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</si>
  <si>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</si>
  <si>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</si>
  <si>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</si>
  <si>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</si>
  <si>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</si>
  <si>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</si>
  <si>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</si>
  <si>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</si>
  <si>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</si>
  <si>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</si>
  <si>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</si>
  <si>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</si>
  <si>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</si>
  <si>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</si>
  <si>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</si>
  <si>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</si>
  <si>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</si>
  <si>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</si>
  <si>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</si>
  <si>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</si>
  <si>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</si>
  <si>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</si>
  <si>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</si>
  <si>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</si>
  <si>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</si>
  <si>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</si>
  <si>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</si>
  <si>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</si>
  <si>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</si>
  <si>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</si>
  <si>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</si>
  <si>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</si>
  <si>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</si>
  <si>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</si>
  <si>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</si>
  <si>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</si>
  <si>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</si>
  <si>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</si>
  <si>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</si>
  <si>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</si>
  <si>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</si>
  <si>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</si>
  <si>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</si>
  <si>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</si>
  <si>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</si>
  <si>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</si>
  <si>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</si>
  <si>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</si>
  <si>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</si>
  <si>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</si>
  <si>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</si>
  <si>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</si>
  <si>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</si>
  <si>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</si>
  <si>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</si>
  <si>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</si>
  <si>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</si>
  <si>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</si>
  <si>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</si>
  <si>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</si>
  <si>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</si>
  <si>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</si>
  <si>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</si>
  <si>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</si>
  <si>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</si>
  <si>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</si>
  <si>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</si>
  <si>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</si>
  <si>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</si>
  <si>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</si>
  <si>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</si>
  <si>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</si>
  <si>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</si>
  <si>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</si>
  <si>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</si>
  <si>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</si>
  <si>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</si>
  <si>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</si>
  <si>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</si>
  <si>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</si>
  <si>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</si>
  <si>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</si>
  <si>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</si>
  <si>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</si>
  <si>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</si>
  <si>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</si>
  <si>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</si>
  <si>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</si>
  <si>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</si>
  <si>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</si>
  <si>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</si>
  <si>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</si>
  <si>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</si>
  <si>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</si>
  <si>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</si>
  <si>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</si>
  <si>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</si>
  <si>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</si>
  <si>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</si>
  <si>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</si>
  <si>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</si>
  <si>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</si>
  <si>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</si>
  <si>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</si>
  <si>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</si>
  <si>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</si>
  <si>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</si>
  <si>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</si>
  <si>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</si>
  <si>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</si>
  <si>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</si>
  <si>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</si>
  <si>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</si>
  <si>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</si>
  <si>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</si>
  <si>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</si>
  <si>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</si>
  <si>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</si>
  <si>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</si>
  <si>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</si>
  <si>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</si>
  <si>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</si>
  <si>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</si>
  <si>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</si>
  <si>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</si>
  <si>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</si>
  <si>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</si>
  <si>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</si>
  <si>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</si>
  <si>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</si>
  <si>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</si>
  <si>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</si>
  <si>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</si>
  <si>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</si>
  <si>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</si>
  <si>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</si>
  <si>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</si>
  <si>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</si>
  <si>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</si>
  <si>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</si>
  <si>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</si>
  <si>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</si>
  <si>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</si>
  <si>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</si>
  <si>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</si>
  <si>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</si>
  <si>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</si>
  <si>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</si>
  <si>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</si>
  <si>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</si>
  <si>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</si>
  <si>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</si>
  <si>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</si>
  <si>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</si>
  <si>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</si>
  <si>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</si>
  <si>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</si>
  <si>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</si>
  <si>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</si>
  <si>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</si>
  <si>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</si>
  <si>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</si>
  <si>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</si>
  <si>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</si>
  <si>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</si>
  <si>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</si>
  <si>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</si>
  <si>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</si>
  <si>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</si>
  <si>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</si>
  <si>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</si>
  <si>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</si>
  <si>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</si>
  <si>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</si>
  <si>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</si>
  <si>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</si>
  <si>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</si>
  <si>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</si>
  <si>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</si>
  <si>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</si>
  <si>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</si>
  <si>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</si>
  <si>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</si>
  <si>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</si>
  <si>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</si>
  <si>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</si>
  <si>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</si>
  <si>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</si>
  <si>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</si>
  <si>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</si>
  <si>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</si>
  <si>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</si>
  <si>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</si>
  <si>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</si>
  <si>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</si>
  <si>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</si>
  <si>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</si>
  <si>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</si>
  <si>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</si>
  <si>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</si>
  <si>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</si>
  <si>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</si>
  <si>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</si>
  <si>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</si>
  <si>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</si>
  <si>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</si>
  <si>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</si>
  <si>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</si>
  <si>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</si>
  <si>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</si>
  <si>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</si>
  <si>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</si>
  <si>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</si>
  <si>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</si>
  <si>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</si>
  <si>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</si>
  <si>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</si>
  <si>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</si>
  <si>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</si>
  <si>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</si>
  <si>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</si>
  <si>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</si>
  <si>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</si>
  <si>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</si>
  <si>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</si>
  <si>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</si>
  <si>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</si>
  <si>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</si>
  <si>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</si>
  <si>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</si>
  <si>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</si>
  <si>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</si>
  <si>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</si>
  <si>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</si>
  <si>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</si>
  <si>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</si>
  <si>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</si>
  <si>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</si>
  <si>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</si>
  <si>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</si>
  <si>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</si>
  <si>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</si>
  <si>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</si>
  <si>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</si>
  <si>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</si>
  <si>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</si>
  <si>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</si>
  <si>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</si>
  <si>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</si>
  <si>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</si>
  <si>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</si>
  <si>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</si>
  <si>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</si>
  <si>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</si>
  <si>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</si>
  <si>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</si>
  <si>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</si>
  <si>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</si>
  <si>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</si>
  <si>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</si>
  <si>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</si>
  <si>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</si>
  <si>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</si>
  <si>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</si>
  <si>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</si>
  <si>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</si>
  <si>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</si>
  <si>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</si>
  <si>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</si>
  <si>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</si>
  <si>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</si>
  <si>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</si>
  <si>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</si>
  <si>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</si>
  <si>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</si>
  <si>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</si>
  <si>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</si>
  <si>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</si>
  <si>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</si>
  <si>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</si>
  <si>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</si>
  <si>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</si>
  <si>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</si>
  <si>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</si>
  <si>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</si>
  <si>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</si>
  <si>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</si>
  <si>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</si>
  <si>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</si>
  <si>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</si>
  <si>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</si>
  <si>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</si>
  <si>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</si>
  <si>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</si>
  <si>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</si>
  <si>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</si>
  <si>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</si>
  <si>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</si>
  <si>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</si>
  <si>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</si>
  <si>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</si>
  <si>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</si>
  <si>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</si>
  <si>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</si>
  <si>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</si>
  <si>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</si>
  <si>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</si>
  <si>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</si>
  <si>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</si>
  <si>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</si>
  <si>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</si>
  <si>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</si>
  <si>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</si>
  <si>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</si>
  <si>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</si>
  <si>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</si>
  <si>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</si>
  <si>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</si>
  <si>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</si>
  <si>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</si>
  <si>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</si>
  <si>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</si>
  <si>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</si>
  <si>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</si>
  <si>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</si>
  <si>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</si>
  <si>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</si>
  <si>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</si>
  <si>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</si>
  <si>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</si>
  <si>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</si>
  <si>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</si>
  <si>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</si>
  <si>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</si>
  <si>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</si>
  <si>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</si>
  <si>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</si>
  <si>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</si>
  <si>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</si>
  <si>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</si>
  <si>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</si>
  <si>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</si>
  <si>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</si>
  <si>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</si>
  <si>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</si>
  <si>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</si>
  <si>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</si>
  <si>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</si>
  <si>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</si>
  <si>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</si>
  <si>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</si>
  <si>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</si>
  <si>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</si>
  <si>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</si>
  <si>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</si>
  <si>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</si>
  <si>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</si>
  <si>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</si>
  <si>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</si>
  <si>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</si>
  <si>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</si>
  <si>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</si>
  <si>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</si>
  <si>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</si>
  <si>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</si>
  <si>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</si>
  <si>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</si>
  <si>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</si>
  <si>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</si>
  <si>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</si>
  <si>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</si>
  <si>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</si>
  <si>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</si>
  <si>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</si>
  <si>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</si>
  <si>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</si>
  <si>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</si>
  <si>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</si>
  <si>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</si>
  <si>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</si>
  <si>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</si>
  <si>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</si>
  <si>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</si>
  <si>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</si>
  <si>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</si>
  <si>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</si>
  <si>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</si>
  <si>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</si>
  <si>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</si>
  <si>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</si>
  <si>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</si>
  <si>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</si>
  <si>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</si>
  <si>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</si>
  <si>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</si>
  <si>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</si>
  <si>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</si>
  <si>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</si>
  <si>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</si>
  <si>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</si>
  <si>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</si>
  <si>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</si>
  <si>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</si>
  <si>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</si>
  <si>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</si>
  <si>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</si>
  <si>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</si>
  <si>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</si>
  <si>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</si>
  <si>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</si>
  <si>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</si>
  <si>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</si>
  <si>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</si>
  <si>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</si>
  <si>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</si>
  <si>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</si>
  <si>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</si>
  <si>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</si>
  <si>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</si>
  <si>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</si>
  <si>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</si>
  <si>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</si>
  <si>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</si>
  <si>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</si>
  <si>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</si>
  <si>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</si>
  <si>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</si>
  <si>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</si>
  <si>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</si>
  <si>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</si>
  <si>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</si>
  <si>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</si>
  <si>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</si>
  <si>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</si>
  <si>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</si>
  <si>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</si>
  <si>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</si>
  <si>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</si>
  <si>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</si>
  <si>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</si>
  <si>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</si>
  <si>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</si>
  <si>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</si>
  <si>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</si>
  <si>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</si>
  <si>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</si>
  <si>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</si>
  <si>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</si>
  <si>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</si>
  <si>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</si>
  <si>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</si>
  <si>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</si>
  <si>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</si>
  <si>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</si>
  <si>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</si>
  <si>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</si>
  <si>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</si>
  <si>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</si>
  <si>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</si>
  <si>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</si>
  <si>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</si>
  <si>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</si>
  <si>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</si>
  <si>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</si>
  <si>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</si>
  <si>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</si>
  <si>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</si>
  <si>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</si>
  <si>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</si>
  <si>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</si>
  <si>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</si>
  <si>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</si>
  <si>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</si>
  <si>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</si>
  <si>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</si>
  <si>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</si>
  <si>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</si>
  <si>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</si>
  <si>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</si>
  <si>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</si>
  <si>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</si>
  <si>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</si>
  <si>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</si>
  <si>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</si>
  <si>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</si>
  <si>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</si>
  <si>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</si>
  <si>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</si>
  <si>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</si>
  <si>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</si>
  <si>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</si>
  <si>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</si>
  <si>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</si>
  <si>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</si>
  <si>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</si>
  <si>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</si>
  <si>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</si>
  <si>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</si>
  <si>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</si>
  <si>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</si>
  <si>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</si>
  <si>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</si>
  <si>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</si>
  <si>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</si>
  <si>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</si>
  <si>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</si>
  <si>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</si>
  <si>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</si>
  <si>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</si>
  <si>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</si>
  <si>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</si>
  <si>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</si>
  <si>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</si>
  <si>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</si>
  <si>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</si>
  <si>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</si>
  <si>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</si>
  <si>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</si>
  <si>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</si>
  <si>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</si>
  <si>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</si>
  <si>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</si>
  <si>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</si>
  <si>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</si>
  <si>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</si>
  <si>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</si>
  <si>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</si>
  <si>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</si>
  <si>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</si>
  <si>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</si>
  <si>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</si>
  <si>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</si>
  <si>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</si>
  <si>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</si>
  <si>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</si>
  <si>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</si>
  <si>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</si>
  <si>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</si>
  <si>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</si>
  <si>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</si>
  <si>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</si>
  <si>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</si>
  <si>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</si>
  <si>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</si>
  <si>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</si>
  <si>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</si>
  <si>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</si>
  <si>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</si>
  <si>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</si>
  <si>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</si>
  <si>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</si>
  <si>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</si>
  <si>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</si>
  <si>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</si>
  <si>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</si>
  <si>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</si>
  <si>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</si>
  <si>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</si>
  <si>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</si>
  <si>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</si>
  <si>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</si>
  <si>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</si>
  <si>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</si>
  <si>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</si>
  <si>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</si>
  <si>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</si>
  <si>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</si>
  <si>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</si>
  <si>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</si>
  <si>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</si>
  <si>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</si>
  <si>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</si>
  <si>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</si>
  <si>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</si>
  <si>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</si>
  <si>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</si>
  <si>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</si>
  <si>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</si>
  <si>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</si>
  <si>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</si>
  <si>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</si>
  <si>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</si>
  <si>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</si>
  <si>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</si>
  <si>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</si>
  <si>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</si>
  <si>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</si>
  <si>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</si>
  <si>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</si>
  <si>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</si>
  <si>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</si>
  <si>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</si>
  <si>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</si>
  <si>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</si>
  <si>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</si>
  <si>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</si>
  <si>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</si>
  <si>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</si>
  <si>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</si>
  <si>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</si>
  <si>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</si>
  <si>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</si>
  <si>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</si>
  <si>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</si>
  <si>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</si>
  <si>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</si>
  <si>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</si>
  <si>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</si>
  <si>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</si>
  <si>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</si>
  <si>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</si>
  <si>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</si>
  <si>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</si>
  <si>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</si>
  <si>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</si>
  <si>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</si>
  <si>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</si>
  <si>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</si>
  <si>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</si>
  <si>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</si>
  <si>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</si>
  <si>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</si>
  <si>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</si>
  <si>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</si>
  <si>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</si>
  <si>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</si>
  <si>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</si>
  <si>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</si>
  <si>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</si>
  <si>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</si>
  <si>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</si>
  <si>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</si>
  <si>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</si>
  <si>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</si>
  <si>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</si>
  <si>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</si>
  <si>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</si>
  <si>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</si>
  <si>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</si>
  <si>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</si>
  <si>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</si>
  <si>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</si>
  <si>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</si>
  <si>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</si>
  <si>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</si>
  <si>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</si>
  <si>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</si>
  <si>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</si>
  <si>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</si>
  <si>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</si>
  <si>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</si>
  <si>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</si>
  <si>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</si>
  <si>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</si>
  <si>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</si>
  <si>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</si>
  <si>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</si>
  <si>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</si>
  <si>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</si>
  <si>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</si>
  <si>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</si>
  <si>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</si>
  <si>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</si>
  <si>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</si>
  <si>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</si>
  <si>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</si>
  <si>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</si>
  <si>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</si>
  <si>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</si>
  <si>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</si>
  <si>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</si>
  <si>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</si>
  <si>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</si>
  <si>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</si>
  <si>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</si>
  <si>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</si>
  <si>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</si>
  <si>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</si>
  <si>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</si>
  <si>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</si>
  <si>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</si>
  <si>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</si>
  <si>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</si>
  <si>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</si>
  <si>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</si>
  <si>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</si>
  <si>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</si>
  <si>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</si>
  <si>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</si>
  <si>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</si>
  <si>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</si>
  <si>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</si>
  <si>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</si>
  <si>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</si>
  <si>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</si>
  <si>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</si>
  <si>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</si>
  <si>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</si>
  <si>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</si>
  <si>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</si>
  <si>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</si>
  <si>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</si>
  <si>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</si>
  <si>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</si>
  <si>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</si>
  <si>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</si>
  <si>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</si>
  <si>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</si>
  <si>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</si>
  <si>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</si>
  <si>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</si>
  <si>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</si>
  <si>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</si>
  <si>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</si>
  <si>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</si>
  <si>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</si>
  <si>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</si>
  <si>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</si>
  <si>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</si>
  <si>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</si>
  <si>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</si>
  <si>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</si>
  <si>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</si>
  <si>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</si>
  <si>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</si>
  <si>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</si>
  <si>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</si>
  <si>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</si>
  <si>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</si>
  <si>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</si>
  <si>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</si>
  <si>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</si>
  <si>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</si>
  <si>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</si>
  <si>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</si>
  <si>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</si>
  <si>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</si>
  <si>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</si>
  <si>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</si>
  <si>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</si>
  <si>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</si>
  <si>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</si>
  <si>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</si>
  <si>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</si>
  <si>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</si>
  <si>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</si>
  <si>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</si>
  <si>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</si>
  <si>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</si>
  <si>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</si>
  <si>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</si>
  <si>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</si>
  <si>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</si>
  <si>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</si>
  <si>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</si>
  <si>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</si>
  <si>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</si>
  <si>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</si>
  <si>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</si>
  <si>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</si>
  <si>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</si>
  <si>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</si>
  <si>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</si>
  <si>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</si>
  <si>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</si>
  <si>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</si>
  <si>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</si>
  <si>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</si>
  <si>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</si>
  <si>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</si>
  <si>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</si>
  <si>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</si>
  <si>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</si>
  <si>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</si>
  <si>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</si>
  <si>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</si>
  <si>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</si>
  <si>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</si>
  <si>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</si>
  <si>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</si>
  <si>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</si>
  <si>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</si>
  <si>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</si>
  <si>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</si>
  <si>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</si>
  <si>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</si>
  <si>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</si>
  <si>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</si>
  <si>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</si>
  <si>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</si>
  <si>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</si>
  <si>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</si>
  <si>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</si>
  <si>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</si>
  <si>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</si>
  <si>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</si>
  <si>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</si>
  <si>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</si>
  <si>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</si>
  <si>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</si>
  <si>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</si>
  <si>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</si>
  <si>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</si>
  <si>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</si>
  <si>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</si>
  <si>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</si>
  <si>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</si>
  <si>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</si>
  <si>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</si>
  <si>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</si>
  <si>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</si>
  <si>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</si>
  <si>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</si>
  <si>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</si>
  <si>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</si>
  <si>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</si>
  <si>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</si>
  <si>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</si>
  <si>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</si>
  <si>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</si>
  <si>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</si>
  <si>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</si>
  <si>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</si>
  <si>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</si>
  <si>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</si>
  <si>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</si>
  <si>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</si>
  <si>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</si>
  <si>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</si>
  <si>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</si>
  <si>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</si>
  <si>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</si>
  <si>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</si>
  <si>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</si>
  <si>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</si>
  <si>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</si>
  <si>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</si>
  <si>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</si>
  <si>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</si>
  <si>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</si>
  <si>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</si>
  <si>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</si>
  <si>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</si>
  <si>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</si>
  <si>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</si>
  <si>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</si>
  <si>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</si>
  <si>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</si>
  <si>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</si>
  <si>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</si>
  <si>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</si>
  <si>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</si>
  <si>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</si>
  <si>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</si>
  <si>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</si>
  <si>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</si>
  <si>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</si>
  <si>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</si>
  <si>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</si>
  <si>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</si>
  <si>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</si>
  <si>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</si>
  <si>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</si>
  <si>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</si>
  <si>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</si>
  <si>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</si>
  <si>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</si>
  <si>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</si>
  <si>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</si>
  <si>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</si>
  <si>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</si>
  <si>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</si>
  <si>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</si>
  <si>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</si>
  <si>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</si>
  <si>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</si>
  <si>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</si>
  <si>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</si>
  <si>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</si>
  <si>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</si>
  <si>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</si>
  <si>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</si>
  <si>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</si>
  <si>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</si>
  <si>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</si>
  <si>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</si>
  <si>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</si>
  <si>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</si>
  <si>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</si>
  <si>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</si>
  <si>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</si>
  <si>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</si>
  <si>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</si>
  <si>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</si>
  <si>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</si>
  <si>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</si>
  <si>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</si>
  <si>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</si>
  <si>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</si>
  <si>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</si>
  <si>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</si>
  <si>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</si>
  <si>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</si>
  <si>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</si>
  <si>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</si>
  <si>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</si>
  <si>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</si>
  <si>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</si>
  <si>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</si>
  <si>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</si>
  <si>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</si>
  <si>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</si>
  <si>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</si>
  <si>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</si>
  <si>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</si>
  <si>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</si>
  <si>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</si>
  <si>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</si>
  <si>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</si>
  <si>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</si>
  <si>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</si>
  <si>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</si>
  <si>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</si>
  <si>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</si>
  <si>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</si>
  <si>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</si>
  <si>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</si>
  <si>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</si>
  <si>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</si>
  <si>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</si>
  <si>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</si>
  <si>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</si>
  <si>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</si>
  <si>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</si>
  <si>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</si>
  <si>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</si>
  <si>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</si>
  <si>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</si>
  <si>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</si>
  <si>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</si>
  <si>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</si>
  <si>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</si>
  <si>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</si>
  <si>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</si>
  <si>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</si>
  <si>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</si>
  <si>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</si>
  <si>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</si>
  <si>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</si>
  <si>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</si>
  <si>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</si>
  <si>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</si>
  <si>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</si>
  <si>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</si>
  <si>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</si>
  <si>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</si>
  <si>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</si>
  <si>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</si>
  <si>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</si>
  <si>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</si>
  <si>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</si>
  <si>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</si>
  <si>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</si>
  <si>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</si>
  <si>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</si>
  <si>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</si>
  <si>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</si>
  <si>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</si>
  <si>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</si>
  <si>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</si>
  <si>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</si>
  <si>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</si>
  <si>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</si>
  <si>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</si>
  <si>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</si>
  <si>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</si>
  <si>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</si>
  <si>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</si>
  <si>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</si>
  <si>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</si>
  <si>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</si>
  <si>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</si>
  <si>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</si>
  <si>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</si>
  <si>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</si>
  <si>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</si>
  <si>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</si>
  <si>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</si>
  <si>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</si>
  <si>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</si>
  <si>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</si>
  <si>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</si>
  <si>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</si>
  <si>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</si>
  <si>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</si>
  <si>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</si>
  <si>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</si>
  <si>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</si>
  <si>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</si>
  <si>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</si>
  <si>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</si>
  <si>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</si>
  <si>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</si>
  <si>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</si>
  <si>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</si>
  <si>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</si>
  <si>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</si>
  <si>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</si>
  <si>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</si>
  <si>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</si>
  <si>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</si>
  <si>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</si>
  <si>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</si>
  <si>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</si>
  <si>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</si>
  <si>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</si>
  <si>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</si>
  <si>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</si>
  <si>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</si>
  <si>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</si>
  <si>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</si>
  <si>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</si>
  <si>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</si>
  <si>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</si>
  <si>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</si>
  <si>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</si>
  <si>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</si>
  <si>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</si>
  <si>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</si>
  <si>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</si>
  <si>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</si>
  <si>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</si>
  <si>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</si>
  <si>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</si>
  <si>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</si>
  <si>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</si>
  <si>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</si>
  <si>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</si>
  <si>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</si>
  <si>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</si>
  <si>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</si>
  <si>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</si>
  <si>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</si>
  <si>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</si>
  <si>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</si>
  <si>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</si>
  <si>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</si>
  <si>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</si>
  <si>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</si>
  <si>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</si>
  <si>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</si>
  <si>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</si>
  <si>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</si>
  <si>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</si>
  <si>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</si>
  <si>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</si>
  <si>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</si>
  <si>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</si>
  <si>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</si>
  <si>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</si>
  <si>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</si>
  <si>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</si>
  <si>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</si>
  <si>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</si>
  <si>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</si>
  <si>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</si>
  <si>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</si>
  <si>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</si>
  <si>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</si>
  <si>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</si>
  <si>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</si>
  <si>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</si>
  <si>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</si>
  <si>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</si>
  <si>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</si>
  <si>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</si>
  <si>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</si>
  <si>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</si>
  <si>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</si>
  <si>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</si>
  <si>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</si>
  <si>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</si>
  <si>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</si>
  <si>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</si>
  <si>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</si>
  <si>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</si>
  <si>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</si>
  <si>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</si>
  <si>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</si>
  <si>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</si>
  <si>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</si>
  <si>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</si>
  <si>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</si>
  <si>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</si>
  <si>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</si>
  <si>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</si>
  <si>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</si>
  <si>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</si>
  <si>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</si>
  <si>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</si>
  <si>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</si>
  <si>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</si>
  <si>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</si>
  <si>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</si>
  <si>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</si>
  <si>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</si>
  <si>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</si>
  <si>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</si>
  <si>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</si>
  <si>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</si>
  <si>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</si>
  <si>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</si>
  <si>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</si>
  <si>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</si>
  <si>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</si>
  <si>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</si>
  <si>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</si>
  <si>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</si>
  <si>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</si>
  <si>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</si>
  <si>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</si>
  <si>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</si>
  <si>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</si>
  <si>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</si>
  <si>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</si>
  <si>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</si>
  <si>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</si>
  <si>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</si>
  <si>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</si>
  <si>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</si>
  <si>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</si>
  <si>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</si>
  <si>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</si>
  <si>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</si>
  <si>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</si>
  <si>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</si>
  <si>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</si>
  <si>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</si>
  <si>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</si>
  <si>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</si>
  <si>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</si>
  <si>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</si>
  <si>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</si>
  <si>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</si>
  <si>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</si>
  <si>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</si>
  <si>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</si>
  <si>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</si>
  <si>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</si>
  <si>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</si>
  <si>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</si>
  <si>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</si>
  <si>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</si>
  <si>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</si>
  <si>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</si>
  <si>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</si>
  <si>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</si>
  <si>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</si>
  <si>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</si>
  <si>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</si>
  <si>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</si>
  <si>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</si>
  <si>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</si>
  <si>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</si>
  <si>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</si>
  <si>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</si>
  <si>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</si>
  <si>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</si>
  <si>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</si>
  <si>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</si>
  <si>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</si>
  <si>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</si>
  <si>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</si>
  <si>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</si>
  <si>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</si>
  <si>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</si>
  <si>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</si>
  <si>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</si>
  <si>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</si>
  <si>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</si>
  <si>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</si>
  <si>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</si>
  <si>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</si>
  <si>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</si>
  <si>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</si>
  <si>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</si>
  <si>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</si>
  <si>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</si>
  <si>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</si>
  <si>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</si>
  <si>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</si>
  <si>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</si>
  <si>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</si>
  <si>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</si>
  <si>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</si>
  <si>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</si>
  <si>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</si>
  <si>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</si>
  <si>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</si>
  <si>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</si>
  <si>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</si>
  <si>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</si>
  <si>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</si>
  <si>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</si>
  <si>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</si>
  <si>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</si>
  <si>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</si>
  <si>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</si>
  <si>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</si>
  <si>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</si>
  <si>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</si>
  <si>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</si>
  <si>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</si>
  <si>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</si>
  <si>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</si>
  <si>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</si>
  <si>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</si>
  <si>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</si>
  <si>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</si>
  <si>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</si>
  <si>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</si>
  <si>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</si>
  <si>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</si>
  <si>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</si>
  <si>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</si>
  <si>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</si>
  <si>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</si>
  <si>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</si>
  <si>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</si>
  <si>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</si>
  <si>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</si>
  <si>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</si>
  <si>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</si>
  <si>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</si>
  <si>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</si>
  <si>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</si>
  <si>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</si>
  <si>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</si>
  <si>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</si>
  <si>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</si>
  <si>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</si>
  <si>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</si>
  <si>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</si>
  <si>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</si>
  <si>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</si>
  <si>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</si>
  <si>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</si>
  <si>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</si>
  <si>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</si>
  <si>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</si>
  <si>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</si>
  <si>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</si>
  <si>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</si>
  <si>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</si>
  <si>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</si>
  <si>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</si>
  <si>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</si>
  <si>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</si>
  <si>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</si>
  <si>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</si>
  <si>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</si>
  <si>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</si>
  <si>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</si>
  <si>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</si>
  <si>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</si>
  <si>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</si>
  <si>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</si>
  <si>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</si>
  <si>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</si>
  <si>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</si>
  <si>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</si>
  <si>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</si>
  <si>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</si>
  <si>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</si>
  <si>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</si>
  <si>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</si>
  <si>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</si>
  <si>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</si>
  <si>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</si>
  <si>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</si>
  <si>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</si>
  <si>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</si>
  <si>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</si>
  <si>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</si>
  <si>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</si>
  <si>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</si>
  <si>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</si>
  <si>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</si>
  <si>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</si>
  <si>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</si>
  <si>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</si>
  <si>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</si>
  <si>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</si>
  <si>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</si>
  <si>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</si>
  <si>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</si>
  <si>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</si>
  <si>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</si>
  <si>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</si>
  <si>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</si>
  <si>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</si>
  <si>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</si>
  <si>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</si>
  <si>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</si>
  <si>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</si>
  <si>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</si>
  <si>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</si>
  <si>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</si>
  <si>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</si>
  <si>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</si>
  <si>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</si>
  <si>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</si>
  <si>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</si>
  <si>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</si>
  <si>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</si>
  <si>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</si>
  <si>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</si>
  <si>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</si>
  <si>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</si>
  <si>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</si>
  <si>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</si>
  <si>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</si>
  <si>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</si>
  <si>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</si>
  <si>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</si>
  <si>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</si>
  <si>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</si>
  <si>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</si>
  <si>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</si>
  <si>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</si>
  <si>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</si>
  <si>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</si>
  <si>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</si>
  <si>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</si>
  <si>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</si>
  <si>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</si>
  <si>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</si>
  <si>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</si>
  <si>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</si>
  <si>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</si>
  <si>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</si>
  <si>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</si>
  <si>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</si>
  <si>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</si>
  <si>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</si>
  <si>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</si>
  <si>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</si>
  <si>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</si>
  <si>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</si>
  <si>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</si>
  <si>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</si>
  <si>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</si>
  <si>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</si>
  <si>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</si>
  <si>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</si>
  <si>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</si>
  <si>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</si>
  <si>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</si>
  <si>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</si>
  <si>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</si>
  <si>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</si>
  <si>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</si>
  <si>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</si>
  <si>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</si>
  <si>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</si>
  <si>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</si>
  <si>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</si>
  <si>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</si>
  <si>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</si>
  <si>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</si>
  <si>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</si>
  <si>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</si>
  <si>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</si>
  <si>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</si>
  <si>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</si>
  <si>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</si>
  <si>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</si>
  <si>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</si>
  <si>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</si>
  <si>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</si>
  <si>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</si>
  <si>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</si>
  <si>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</si>
  <si>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</si>
  <si>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</si>
  <si>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</si>
  <si>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</si>
  <si>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</si>
  <si>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</si>
  <si>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</si>
  <si>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</si>
  <si>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</si>
  <si>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</si>
  <si>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</si>
  <si>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</si>
  <si>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</si>
  <si>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</si>
  <si>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</si>
  <si>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</si>
  <si>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</si>
  <si>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</si>
  <si>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</si>
  <si>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</si>
  <si>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</si>
  <si>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</si>
  <si>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</si>
  <si>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</si>
  <si>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</si>
  <si>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</si>
  <si>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</si>
  <si>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</si>
  <si>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</si>
  <si>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</si>
  <si>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</si>
  <si>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</si>
  <si>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</si>
  <si>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</si>
  <si>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</si>
  <si>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</si>
  <si>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</si>
  <si>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</si>
  <si>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</si>
  <si>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</si>
  <si>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</si>
  <si>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</si>
  <si>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</si>
  <si>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</si>
  <si>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</si>
  <si>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</si>
  <si>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</si>
  <si>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</si>
  <si>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</si>
  <si>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</si>
  <si>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</si>
  <si>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</si>
  <si>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</si>
  <si>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</si>
  <si>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</si>
  <si>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</si>
  <si>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</si>
  <si>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</si>
  <si>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</si>
  <si>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</si>
  <si>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</si>
  <si>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</si>
  <si>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</si>
  <si>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</si>
  <si>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</si>
  <si>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</si>
  <si>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</si>
  <si>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</si>
  <si>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</si>
  <si>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</si>
  <si>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</si>
  <si>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</si>
  <si>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</si>
  <si>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</si>
  <si>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</si>
  <si>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</si>
  <si>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</si>
  <si>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</si>
  <si>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</si>
  <si>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</si>
  <si>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</si>
  <si>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</si>
  <si>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</si>
  <si>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</si>
  <si>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</si>
  <si>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</si>
  <si>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</si>
  <si>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</si>
  <si>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</si>
  <si>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</si>
  <si>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</si>
  <si>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</si>
  <si>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</si>
  <si>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</si>
  <si>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</si>
  <si>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</si>
  <si>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</si>
  <si>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</si>
  <si>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</si>
  <si>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</si>
  <si>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</si>
  <si>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</si>
  <si>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</si>
  <si>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</si>
  <si>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</si>
  <si>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</si>
  <si>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</si>
  <si>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</si>
  <si>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</si>
  <si>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</si>
  <si>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</si>
  <si>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</si>
  <si>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</si>
  <si>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</si>
  <si>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</si>
  <si>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</si>
  <si>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</si>
  <si>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</si>
  <si>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</si>
  <si>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</si>
  <si>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</si>
  <si>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</si>
  <si>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</si>
  <si>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</si>
  <si>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</si>
  <si>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</si>
  <si>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</si>
  <si>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</si>
  <si>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</si>
  <si>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</si>
  <si>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</si>
  <si>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</si>
  <si>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</si>
  <si>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</si>
  <si>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</si>
  <si>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</si>
  <si>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</si>
  <si>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</si>
  <si>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</si>
  <si>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</si>
  <si>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</si>
  <si>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</si>
  <si>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</si>
  <si>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</si>
  <si>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</si>
  <si>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</si>
  <si>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</si>
  <si>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</si>
  <si>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</si>
  <si>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</si>
  <si>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</si>
  <si>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</si>
  <si>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</si>
  <si>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</si>
  <si>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</si>
  <si>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</si>
  <si>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</si>
  <si>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</si>
  <si>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</si>
  <si>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</si>
  <si>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</si>
  <si>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</si>
  <si>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</si>
  <si>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</si>
  <si>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</si>
  <si>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</si>
  <si>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</si>
  <si>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</si>
  <si>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</si>
  <si>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</si>
  <si>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</si>
  <si>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</si>
  <si>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</si>
  <si>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</si>
  <si>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</si>
  <si>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</si>
  <si>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</si>
  <si>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</si>
  <si>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</si>
  <si>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</si>
  <si>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</si>
  <si>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</si>
  <si>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</si>
  <si>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</si>
  <si>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</si>
  <si>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</si>
  <si>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</si>
  <si>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</si>
  <si>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</si>
  <si>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</si>
  <si>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</si>
  <si>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</si>
  <si>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</si>
  <si>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</si>
  <si>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</si>
  <si>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</si>
  <si>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</si>
  <si>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</si>
  <si>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</si>
  <si>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</si>
  <si>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</si>
  <si>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</si>
  <si>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</si>
  <si>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</si>
  <si>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</si>
  <si>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</si>
  <si>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</si>
  <si>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</si>
  <si>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</si>
  <si>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</si>
  <si>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</si>
  <si>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</si>
  <si>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</si>
  <si>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</si>
  <si>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</si>
  <si>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</si>
  <si>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</si>
  <si>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</si>
  <si>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</si>
  <si>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</si>
  <si>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</si>
  <si>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</si>
  <si>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</si>
  <si>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</si>
  <si>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</si>
  <si>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</si>
  <si>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</si>
  <si>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</si>
  <si>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</si>
  <si>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</si>
  <si>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</si>
  <si>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</si>
  <si>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</si>
  <si>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</si>
  <si>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</si>
  <si>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</si>
  <si>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</si>
  <si>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</si>
  <si>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</si>
  <si>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</si>
  <si>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</si>
  <si>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</si>
  <si>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</si>
  <si>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</si>
  <si>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</si>
  <si>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</si>
  <si>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</si>
  <si>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</si>
  <si>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</si>
  <si>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</si>
  <si>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</si>
  <si>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</si>
  <si>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</si>
  <si>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</si>
  <si>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</si>
  <si>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</si>
  <si>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</si>
  <si>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</si>
  <si>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</si>
  <si>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</si>
  <si>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</si>
  <si>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</si>
  <si>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</si>
  <si>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</si>
  <si>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</si>
  <si>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</si>
  <si>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</si>
  <si>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</si>
  <si>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</si>
  <si>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</si>
  <si>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</si>
  <si>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</si>
  <si>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</si>
  <si>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</si>
  <si>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</si>
  <si>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</si>
  <si>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</si>
  <si>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</si>
  <si>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</si>
  <si>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</si>
  <si>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</si>
  <si>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</si>
  <si>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</si>
  <si>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</si>
  <si>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</si>
  <si>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</si>
  <si>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</si>
  <si>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</si>
  <si>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</si>
  <si>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</si>
  <si>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</si>
  <si>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</si>
  <si>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</si>
  <si>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</si>
  <si>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</si>
  <si>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</si>
  <si>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</si>
  <si>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</si>
  <si>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</si>
  <si>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</si>
  <si>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</si>
  <si>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</si>
  <si>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</si>
  <si>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</si>
  <si>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</si>
  <si>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</si>
  <si>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</si>
  <si>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</si>
  <si>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</si>
  <si>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</si>
  <si>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</si>
  <si>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</si>
  <si>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</si>
  <si>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</si>
  <si>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</si>
  <si>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</si>
  <si>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</si>
  <si>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</si>
  <si>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</si>
  <si>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</si>
  <si>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</si>
  <si>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</si>
  <si>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</si>
  <si>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</si>
  <si>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</si>
  <si>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</si>
  <si>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</si>
  <si>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</si>
  <si>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</si>
  <si>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</si>
  <si>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</si>
  <si>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</si>
  <si>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</si>
  <si>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</si>
  <si>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</si>
  <si>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</si>
  <si>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</si>
  <si>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</si>
  <si>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</si>
  <si>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</si>
  <si>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</si>
  <si>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</si>
  <si>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</si>
  <si>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</si>
  <si>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</si>
  <si>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</si>
  <si>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</si>
  <si>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</si>
  <si>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</si>
  <si>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</si>
  <si>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</si>
  <si>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</si>
  <si>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</si>
  <si>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</si>
  <si>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</si>
  <si>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</si>
  <si>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</si>
  <si>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</si>
  <si>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</si>
  <si>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</si>
  <si>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</si>
  <si>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</si>
  <si>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</si>
  <si>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</si>
  <si>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</si>
  <si>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</si>
  <si>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</si>
  <si>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</si>
  <si>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</si>
  <si>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</si>
  <si>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</si>
  <si>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</si>
  <si>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</si>
  <si>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</si>
  <si>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</si>
  <si>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</si>
  <si>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</si>
  <si>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</si>
  <si>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</si>
  <si>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</si>
  <si>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</si>
  <si>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</si>
  <si>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</si>
  <si>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</si>
  <si>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</si>
  <si>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</si>
  <si>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</si>
  <si>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</si>
  <si>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</si>
  <si>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</si>
  <si>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</si>
  <si>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</si>
  <si>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</si>
  <si>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</si>
  <si>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</si>
  <si>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</si>
  <si>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</si>
  <si>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</si>
  <si>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</si>
  <si>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</si>
  <si>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</si>
  <si>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</si>
  <si>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</si>
  <si>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</si>
  <si>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</si>
  <si>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</si>
  <si>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</si>
  <si>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</si>
  <si>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</si>
  <si>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</si>
  <si>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</si>
  <si>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</si>
  <si>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</si>
  <si>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</si>
  <si>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</si>
  <si>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</si>
  <si>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</si>
  <si>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</si>
  <si>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</si>
  <si>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</si>
  <si>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</si>
  <si>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</si>
  <si>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</si>
  <si>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</si>
  <si>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</si>
  <si>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</si>
  <si>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</si>
  <si>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</si>
  <si>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</si>
  <si>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</si>
  <si>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</si>
  <si>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</si>
  <si>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</si>
  <si>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</si>
  <si>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</si>
  <si>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</si>
  <si>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</si>
  <si>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</si>
  <si>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</si>
  <si>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</si>
  <si>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</si>
  <si>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</si>
  <si>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</si>
  <si>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</si>
  <si>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</si>
  <si>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</si>
  <si>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</si>
  <si>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</si>
  <si>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</si>
  <si>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</si>
  <si>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</si>
  <si>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</si>
  <si>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</si>
  <si>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</si>
  <si>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</si>
  <si>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</si>
  <si>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</si>
  <si>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</si>
  <si>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</si>
  <si>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</si>
  <si>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</si>
  <si>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</si>
  <si>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</si>
  <si>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</si>
  <si>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</si>
  <si>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</si>
  <si>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</si>
  <si>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</si>
  <si>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</si>
  <si>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</si>
  <si>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</si>
  <si>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</si>
  <si>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</si>
  <si>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</si>
  <si>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</si>
  <si>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</si>
  <si>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</si>
  <si>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</si>
  <si>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</si>
  <si>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</si>
  <si>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</si>
  <si>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</si>
  <si>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</si>
  <si>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</si>
  <si>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</si>
  <si>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</si>
  <si>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</si>
  <si>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</si>
  <si>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</si>
  <si>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</si>
  <si>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</si>
  <si>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</si>
  <si>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</si>
  <si>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</si>
  <si>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</si>
  <si>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</si>
  <si>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</si>
  <si>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</si>
  <si>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</si>
  <si>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</si>
  <si>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</si>
  <si>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</si>
  <si>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</si>
  <si>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</si>
  <si>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</si>
  <si>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</si>
  <si>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</si>
  <si>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</si>
  <si>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</si>
  <si>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</si>
  <si>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</si>
  <si>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</si>
  <si>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</si>
  <si>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</si>
  <si>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</si>
  <si>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</si>
  <si>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</si>
  <si>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</si>
  <si>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</si>
  <si>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</si>
  <si>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</si>
  <si>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</si>
  <si>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</si>
  <si>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</si>
  <si>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</si>
  <si>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</si>
  <si>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</si>
  <si>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</si>
  <si>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</si>
  <si>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</si>
  <si>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</si>
  <si>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</si>
  <si>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</si>
  <si>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</si>
  <si>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</si>
  <si>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</si>
  <si>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</si>
  <si>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</si>
  <si>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</si>
  <si>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</si>
  <si>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</si>
  <si>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</si>
  <si>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</si>
  <si>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</si>
  <si>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</si>
  <si>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</si>
  <si>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</si>
  <si>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</si>
  <si>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</si>
  <si>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</si>
  <si>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</si>
  <si>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</si>
  <si>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</si>
  <si>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</si>
  <si>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</si>
  <si>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</si>
  <si>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</si>
  <si>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</si>
  <si>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</si>
  <si>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</si>
  <si>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</si>
  <si>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</si>
  <si>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</si>
  <si>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</si>
  <si>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</si>
  <si>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</si>
  <si>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</si>
  <si>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</si>
  <si>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</si>
  <si>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</si>
  <si>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</si>
  <si>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</si>
  <si>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</si>
  <si>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</si>
  <si>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</si>
  <si>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</si>
  <si>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</si>
  <si>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</si>
  <si>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</si>
  <si>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</si>
  <si>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</si>
  <si>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</si>
  <si>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</si>
  <si>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</si>
  <si>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</si>
  <si>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</si>
  <si>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</si>
  <si>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</si>
  <si>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</si>
  <si>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</si>
  <si>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</si>
  <si>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</si>
  <si>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</si>
  <si>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</si>
  <si>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</si>
  <si>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</si>
  <si>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</si>
  <si>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</si>
  <si>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</si>
  <si>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</si>
  <si>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</si>
  <si>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</si>
  <si>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</si>
  <si>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</si>
  <si>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</si>
  <si>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</si>
  <si>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</si>
  <si>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</si>
  <si>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</si>
  <si>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</si>
  <si>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</si>
  <si>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</si>
  <si>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</si>
  <si>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</si>
  <si>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</si>
  <si>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</si>
  <si>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</si>
  <si>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</si>
  <si>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</si>
  <si>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</si>
  <si>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</si>
  <si>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</si>
  <si>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</si>
  <si>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</si>
  <si>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</si>
  <si>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</si>
  <si>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</si>
  <si>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</si>
  <si>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</si>
  <si>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</si>
  <si>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</si>
  <si>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</si>
  <si>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</si>
  <si>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</si>
  <si>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</si>
  <si>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</si>
  <si>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</si>
  <si>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</si>
  <si>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</si>
  <si>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</si>
  <si>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</si>
  <si>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</si>
  <si>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</si>
  <si>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</si>
  <si>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</si>
  <si>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</si>
  <si>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</si>
  <si>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</si>
  <si>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</si>
  <si>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</si>
  <si>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</si>
  <si>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</si>
  <si>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</si>
  <si>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</si>
  <si>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</si>
  <si>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</si>
  <si>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</si>
  <si>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</si>
  <si>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</si>
  <si>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</si>
  <si>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</si>
  <si>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</si>
  <si>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</si>
  <si>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</si>
  <si>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</si>
  <si>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</si>
  <si>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</si>
  <si>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</si>
  <si>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</si>
  <si>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</si>
  <si>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</si>
  <si>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</si>
  <si>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</si>
  <si>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</si>
  <si>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</si>
  <si>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</si>
  <si>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</si>
  <si>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</si>
  <si>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</si>
  <si>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</si>
  <si>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</si>
  <si>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</si>
  <si>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</si>
  <si>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</si>
  <si>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</si>
  <si>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</si>
  <si>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</si>
  <si>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</si>
  <si>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</si>
  <si>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</si>
  <si>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</si>
  <si>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</si>
  <si>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</si>
  <si>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</si>
  <si>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</si>
  <si>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</si>
  <si>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</si>
  <si>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</si>
  <si>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</si>
  <si>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</si>
  <si>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</si>
  <si>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</si>
  <si>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</si>
  <si>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</si>
  <si>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</si>
  <si>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</si>
  <si>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</si>
  <si>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</si>
  <si>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</si>
  <si>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</si>
  <si>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</si>
  <si>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</si>
  <si>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</si>
  <si>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</si>
  <si>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</si>
  <si>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</si>
  <si>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</si>
  <si>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</si>
  <si>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</si>
  <si>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</si>
  <si>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</si>
  <si>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</si>
  <si>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</si>
  <si>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</si>
  <si>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</si>
  <si>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</si>
  <si>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</si>
  <si>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</si>
  <si>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</si>
  <si>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</si>
  <si>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</si>
  <si>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</si>
  <si>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</si>
  <si>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</si>
  <si>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</si>
  <si>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</si>
  <si>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</si>
  <si>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</si>
  <si>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</si>
  <si>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</si>
  <si>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</si>
  <si>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</si>
  <si>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</si>
  <si>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</si>
  <si>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</si>
  <si>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</si>
  <si>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</si>
  <si>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</si>
  <si>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</si>
  <si>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</si>
  <si>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</si>
  <si>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</si>
  <si>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</si>
  <si>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</si>
  <si>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</si>
  <si>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</si>
  <si>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</si>
  <si>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</si>
  <si>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</si>
  <si>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</si>
  <si>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</si>
  <si>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</si>
  <si>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</si>
  <si>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</si>
  <si>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</si>
  <si>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</si>
  <si>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</si>
  <si>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</si>
  <si>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</si>
  <si>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</si>
  <si>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</si>
  <si>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</si>
  <si>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</si>
  <si>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</si>
  <si>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</si>
  <si>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</si>
  <si>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</si>
  <si>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</si>
  <si>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</si>
  <si>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</si>
  <si>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</si>
  <si>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</si>
  <si>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</si>
  <si>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</si>
  <si>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</si>
  <si>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</si>
  <si>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</si>
  <si>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</si>
  <si>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</si>
  <si>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</si>
  <si>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</si>
  <si>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</si>
  <si>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</si>
  <si>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</si>
  <si>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</si>
  <si>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</si>
  <si>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</si>
  <si>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</si>
  <si>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</si>
  <si>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</si>
  <si>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</si>
  <si>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</si>
  <si>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</si>
  <si>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</si>
  <si>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</si>
  <si>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</si>
  <si>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</si>
  <si>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</si>
  <si>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</si>
  <si>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</si>
  <si>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</si>
  <si>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</si>
  <si>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</si>
  <si>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</si>
  <si>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</si>
  <si>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</si>
  <si>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</si>
  <si>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</si>
  <si>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</si>
  <si>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</si>
  <si>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</si>
  <si>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</si>
  <si>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</si>
  <si>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</si>
  <si>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</si>
  <si>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</si>
  <si>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</si>
  <si>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</si>
  <si>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</si>
  <si>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</si>
  <si>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</si>
  <si>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</si>
  <si>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</si>
  <si>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</si>
  <si>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</si>
  <si>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</si>
  <si>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</si>
  <si>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</si>
  <si>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</si>
  <si>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</si>
  <si>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</si>
  <si>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</si>
  <si>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</si>
  <si>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</si>
  <si>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</si>
  <si>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</si>
  <si>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</si>
  <si>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</si>
  <si>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</si>
  <si>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</si>
  <si>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</si>
  <si>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</si>
  <si>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</si>
  <si>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</si>
  <si>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</si>
  <si>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</si>
  <si>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</si>
  <si>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</si>
  <si>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</si>
  <si>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</si>
  <si>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</si>
  <si>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</si>
  <si>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</si>
  <si>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</si>
  <si>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</si>
  <si>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</si>
  <si>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</si>
  <si>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</si>
  <si>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</si>
  <si>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</si>
  <si>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</si>
  <si>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</si>
  <si>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</si>
  <si>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</si>
  <si>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</si>
  <si>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</si>
  <si>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</si>
  <si>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</si>
  <si>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</si>
  <si>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</si>
  <si>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</si>
  <si>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</si>
  <si>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</si>
  <si>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</si>
  <si>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</si>
  <si>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</si>
  <si>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</si>
  <si>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</si>
  <si>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</si>
  <si>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</si>
  <si>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</si>
  <si>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</si>
  <si>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</si>
  <si>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</si>
  <si>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</si>
  <si>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</si>
  <si>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</si>
  <si>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</si>
  <si>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</si>
  <si>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</si>
  <si>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</si>
  <si>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</si>
  <si>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</si>
  <si>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</si>
  <si>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</si>
  <si>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</si>
  <si>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</si>
  <si>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</si>
  <si>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</si>
  <si>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</si>
  <si>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</si>
  <si>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</si>
  <si>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</si>
  <si>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</si>
  <si>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</si>
  <si>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</si>
  <si>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</si>
  <si>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</si>
  <si>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</si>
  <si>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</si>
  <si>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</si>
  <si>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</si>
  <si>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</si>
  <si>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</si>
  <si>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</si>
  <si>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</si>
  <si>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</si>
  <si>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</si>
  <si>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</si>
  <si>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</si>
  <si>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</si>
  <si>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</si>
  <si>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</si>
  <si>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</si>
  <si>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</si>
  <si>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</si>
  <si>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</si>
  <si>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</si>
  <si>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</si>
  <si>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</si>
  <si>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</si>
  <si>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</si>
  <si>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</si>
  <si>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</si>
  <si>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</si>
  <si>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</si>
  <si>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</si>
  <si>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</si>
  <si>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</si>
  <si>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</si>
  <si>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</si>
  <si>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</si>
  <si>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</si>
  <si>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</si>
  <si>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</si>
  <si>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</si>
  <si>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</si>
  <si>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</si>
  <si>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</si>
  <si>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</si>
  <si>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</si>
  <si>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</si>
  <si>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</si>
  <si>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</si>
  <si>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</si>
  <si>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</si>
  <si>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</si>
  <si>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</si>
  <si>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</si>
  <si>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</si>
  <si>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</si>
  <si>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</si>
  <si>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</si>
  <si>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</si>
  <si>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</si>
  <si>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</si>
  <si>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</si>
  <si>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</si>
  <si>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</si>
  <si>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</si>
  <si>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</si>
  <si>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</si>
  <si>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</si>
  <si>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</si>
  <si>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</si>
  <si>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</si>
  <si>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</si>
  <si>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</si>
  <si>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</si>
  <si>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</si>
  <si>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</si>
  <si>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</si>
  <si>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</si>
  <si>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</si>
  <si>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</si>
  <si>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</si>
  <si>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</si>
  <si>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</si>
  <si>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</si>
  <si>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</si>
  <si>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</si>
  <si>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</si>
  <si>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</si>
  <si>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</si>
  <si>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</si>
  <si>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</si>
  <si>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</si>
  <si>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</si>
  <si>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</si>
  <si>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</si>
  <si>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</si>
  <si>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</si>
  <si>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</si>
  <si>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</si>
  <si>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</si>
  <si>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</si>
  <si>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</si>
  <si>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</si>
  <si>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</si>
  <si>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</si>
  <si>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</si>
  <si>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</si>
  <si>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</si>
  <si>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</si>
  <si>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</si>
  <si>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</si>
  <si>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</si>
  <si>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</si>
  <si>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</si>
  <si>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</si>
  <si>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</si>
  <si>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</si>
  <si>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</si>
  <si>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</si>
  <si>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</si>
  <si>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</si>
  <si>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</si>
  <si>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</si>
  <si>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</si>
  <si>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</si>
  <si>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</si>
  <si>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</si>
  <si>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</si>
  <si>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</si>
  <si>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</si>
  <si>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</si>
  <si>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</si>
  <si>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</si>
  <si>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</si>
  <si>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</si>
  <si>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</si>
  <si>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</si>
  <si>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</si>
  <si>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</si>
  <si>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</si>
  <si>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</si>
  <si>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</si>
  <si>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</si>
  <si>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</si>
  <si>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</si>
  <si>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</si>
  <si>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</si>
  <si>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</si>
  <si>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</si>
  <si>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</si>
  <si>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</si>
  <si>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</si>
  <si>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</si>
  <si>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</si>
  <si>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</si>
  <si>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</si>
  <si>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</si>
  <si>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</si>
  <si>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</si>
  <si>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</si>
  <si>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</si>
  <si>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</si>
  <si>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</si>
  <si>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</si>
  <si>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</si>
  <si>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</si>
  <si>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</si>
  <si>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</si>
  <si>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</si>
  <si>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</si>
  <si>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</si>
  <si>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</si>
  <si>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</si>
  <si>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</si>
  <si>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</si>
  <si>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</si>
  <si>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</si>
  <si>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</si>
  <si>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</si>
  <si>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</si>
  <si>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</si>
  <si>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</si>
  <si>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</si>
  <si>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</si>
  <si>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</si>
  <si>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</si>
  <si>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</si>
  <si>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</si>
  <si>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</si>
  <si>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</si>
  <si>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</si>
  <si>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</si>
  <si>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</si>
  <si>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</si>
  <si>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</si>
  <si>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</si>
  <si>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</si>
  <si>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</si>
  <si>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</si>
  <si>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</si>
  <si>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</si>
  <si>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</si>
  <si>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</si>
  <si>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</si>
  <si>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</si>
  <si>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</si>
  <si>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</si>
  <si>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</si>
  <si>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</si>
  <si>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</si>
  <si>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</si>
  <si>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</si>
  <si>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</si>
  <si>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</si>
  <si>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</si>
  <si>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</si>
  <si>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</si>
  <si>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</si>
  <si>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</si>
  <si>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</si>
  <si>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</si>
  <si>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</si>
  <si>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</si>
  <si>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</si>
  <si>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</si>
  <si>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</si>
  <si>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</si>
  <si>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</si>
  <si>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</si>
  <si>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</si>
  <si>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</si>
  <si>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</si>
  <si>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</si>
  <si>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</si>
  <si>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</si>
  <si>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</si>
  <si>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</si>
  <si>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</si>
  <si>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</si>
  <si>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</si>
  <si>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</si>
  <si>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</si>
  <si>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</si>
  <si>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</si>
  <si>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</si>
  <si>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</si>
  <si>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</si>
  <si>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</si>
  <si>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</si>
  <si>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</si>
  <si>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</si>
  <si>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</si>
  <si>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</si>
  <si>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</si>
  <si>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</si>
  <si>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</si>
  <si>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</si>
  <si>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</si>
  <si>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</si>
  <si>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</si>
  <si>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</si>
  <si>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</si>
  <si>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</si>
  <si>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</si>
  <si>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</si>
  <si>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</si>
  <si>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</si>
  <si>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</si>
  <si>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</si>
  <si>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</si>
  <si>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</si>
  <si>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</si>
  <si>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</si>
  <si>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</si>
  <si>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</si>
  <si>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</si>
  <si>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</si>
  <si>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</si>
  <si>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</si>
  <si>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</si>
  <si>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</si>
  <si>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</si>
  <si>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</si>
  <si>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</si>
  <si>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</si>
  <si>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</si>
  <si>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</si>
  <si>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</si>
  <si>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</si>
  <si>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</si>
  <si>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</si>
  <si>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</si>
  <si>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</si>
  <si>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</si>
  <si>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</si>
  <si>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</si>
  <si>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</si>
  <si>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</si>
  <si>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</si>
  <si>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</si>
  <si>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</si>
  <si>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</si>
  <si>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</si>
  <si>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</si>
  <si>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</si>
  <si>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</si>
  <si>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</si>
  <si>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</si>
  <si>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</si>
  <si>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</si>
  <si>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</si>
  <si>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</si>
  <si>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</si>
  <si>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</si>
  <si>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</si>
  <si>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</si>
  <si>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</si>
  <si>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</si>
  <si>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</si>
  <si>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</si>
  <si>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</si>
  <si>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</si>
  <si>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</si>
  <si>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</si>
  <si>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</si>
  <si>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</si>
  <si>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</si>
  <si>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</si>
  <si>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</si>
  <si>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</si>
  <si>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</si>
  <si>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</si>
  <si>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</si>
  <si>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</si>
  <si>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</si>
  <si>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</si>
  <si>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</si>
  <si>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</si>
  <si>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</si>
  <si>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</si>
  <si>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</si>
  <si>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</si>
  <si>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</si>
  <si>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</si>
  <si>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</si>
  <si>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</si>
  <si>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</si>
  <si>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</si>
  <si>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</si>
  <si>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</si>
  <si>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</si>
  <si>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</si>
  <si>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</si>
  <si>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</si>
  <si>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</si>
  <si>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</si>
  <si>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</si>
  <si>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</si>
  <si>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</si>
  <si>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</si>
  <si>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</si>
  <si>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</si>
  <si>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</si>
  <si>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</si>
  <si>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</si>
  <si>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</si>
  <si>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</si>
  <si>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</si>
  <si>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</si>
  <si>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</si>
  <si>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</si>
  <si>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</si>
  <si>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</si>
  <si>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</si>
  <si>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</si>
  <si>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</si>
  <si>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</si>
  <si>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</si>
  <si>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</si>
  <si>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</si>
  <si>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</si>
  <si>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</si>
  <si>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</si>
  <si>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</si>
  <si>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</si>
  <si>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</si>
  <si>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</si>
  <si>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</si>
  <si>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</si>
  <si>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</si>
  <si>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</si>
  <si>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</si>
  <si>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</si>
  <si>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</si>
  <si>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</si>
  <si>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</si>
  <si>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</si>
  <si>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</si>
  <si>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</si>
  <si>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</si>
  <si>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</si>
  <si>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</si>
  <si>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</si>
  <si>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</si>
  <si>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</si>
  <si>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</si>
  <si>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</si>
  <si>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</si>
  <si>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</si>
  <si>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</si>
  <si>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</si>
  <si>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</si>
  <si>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</si>
  <si>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</si>
  <si>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</si>
  <si>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</si>
  <si>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</si>
  <si>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</si>
  <si>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</si>
  <si>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</si>
  <si>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</si>
  <si>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</si>
  <si>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</si>
  <si>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</si>
  <si>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</si>
  <si>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</si>
  <si>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</si>
  <si>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</si>
  <si>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</si>
  <si>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</si>
  <si>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</si>
  <si>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</si>
  <si>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</si>
  <si>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</si>
  <si>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</si>
  <si>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</si>
  <si>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</si>
  <si>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</si>
  <si>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</si>
  <si>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</si>
  <si>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</si>
  <si>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</si>
  <si>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</si>
  <si>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</si>
  <si>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</si>
  <si>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</si>
  <si>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</si>
  <si>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</si>
  <si>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</si>
  <si>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</si>
  <si>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</si>
  <si>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</si>
  <si>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</si>
  <si>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</si>
  <si>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</si>
  <si>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</si>
  <si>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</si>
  <si>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</si>
  <si>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</si>
  <si>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</si>
  <si>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</si>
  <si>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</si>
  <si>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</si>
  <si>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</si>
  <si>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</si>
  <si>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</si>
  <si>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</si>
  <si>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</si>
  <si>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</si>
  <si>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</si>
  <si>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</si>
  <si>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</si>
  <si>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</si>
  <si>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</si>
  <si>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</si>
  <si>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</si>
  <si>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</si>
  <si>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</si>
  <si>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</si>
  <si>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</si>
  <si>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</si>
  <si>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</si>
  <si>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</si>
  <si>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</si>
  <si>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</si>
  <si>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</si>
  <si>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</si>
  <si>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</si>
  <si>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</si>
  <si>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</si>
  <si>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</si>
  <si>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</si>
  <si>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</si>
  <si>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</si>
  <si>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</si>
  <si>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</si>
  <si>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</si>
  <si>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</si>
  <si>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</si>
  <si>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</si>
  <si>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</si>
  <si>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</si>
  <si>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</si>
  <si>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</si>
  <si>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</si>
  <si>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</si>
  <si>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</si>
  <si>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</si>
  <si>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</si>
  <si>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</si>
  <si>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</si>
  <si>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</si>
  <si>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</si>
  <si>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</si>
  <si>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</si>
  <si>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</si>
  <si>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</si>
  <si>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</si>
  <si>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</si>
  <si>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</si>
  <si>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</si>
  <si>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</si>
  <si>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</si>
  <si>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</si>
  <si>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</si>
  <si>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</si>
  <si>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</si>
  <si>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</si>
  <si>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</si>
  <si>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</si>
  <si>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</si>
  <si>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</si>
  <si>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</si>
  <si>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</si>
  <si>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</si>
  <si>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</si>
  <si>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</si>
  <si>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</si>
  <si>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</si>
  <si>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</si>
  <si>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</si>
  <si>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</si>
  <si>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</si>
  <si>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</si>
  <si>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</si>
  <si>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</si>
  <si>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</si>
  <si>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</si>
  <si>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</si>
  <si>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</si>
  <si>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</si>
  <si>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</si>
  <si>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</si>
  <si>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</si>
  <si>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</si>
  <si>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</si>
  <si>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</si>
  <si>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</si>
  <si>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</si>
  <si>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</si>
  <si>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</si>
  <si>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</si>
  <si>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</si>
  <si>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</si>
  <si>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</si>
  <si>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</si>
  <si>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</si>
  <si>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</si>
  <si>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</si>
  <si>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</si>
  <si>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</si>
  <si>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</si>
  <si>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</si>
  <si>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</si>
  <si>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</si>
  <si>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</si>
  <si>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</si>
  <si>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</si>
  <si>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</si>
  <si>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</si>
  <si>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</si>
  <si>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</si>
  <si>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</si>
  <si>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</si>
  <si>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</si>
  <si>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</si>
  <si>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</si>
  <si>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</si>
  <si>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</si>
  <si>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</si>
  <si>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</si>
  <si>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</si>
  <si>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</si>
  <si>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</si>
  <si>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</si>
  <si>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</si>
  <si>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</si>
  <si>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</si>
  <si>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</si>
  <si>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</si>
  <si>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</si>
  <si>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</si>
  <si>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</si>
  <si>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</si>
  <si>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</si>
  <si>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</si>
  <si>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</si>
  <si>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</si>
  <si>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</si>
  <si>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</si>
  <si>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</si>
  <si>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</si>
  <si>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</si>
  <si>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</si>
  <si>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</si>
  <si>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</si>
  <si>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</si>
  <si>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</si>
  <si>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</si>
  <si>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</si>
  <si>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</si>
  <si>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</si>
  <si>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</si>
  <si>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</si>
  <si>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</si>
  <si>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</si>
  <si>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</si>
  <si>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</si>
  <si>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</si>
  <si>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</si>
  <si>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</si>
  <si>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</si>
  <si>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</si>
  <si>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</si>
  <si>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</si>
  <si>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</si>
  <si>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</si>
  <si>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</si>
  <si>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</si>
  <si>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</si>
  <si>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</si>
  <si>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</si>
  <si>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</si>
  <si>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</si>
  <si>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</si>
  <si>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</si>
  <si>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</si>
  <si>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</si>
  <si>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</si>
  <si>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</si>
  <si>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</si>
  <si>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</si>
  <si>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</si>
  <si>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</si>
  <si>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</si>
  <si>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</si>
  <si>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</si>
  <si>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</si>
  <si>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</si>
  <si>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</si>
  <si>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</si>
  <si>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</si>
  <si>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</si>
  <si>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</si>
  <si>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</si>
  <si>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</si>
  <si>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</si>
  <si>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</si>
  <si>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</si>
  <si>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</si>
  <si>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</si>
  <si>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</si>
  <si>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</si>
  <si>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</si>
  <si>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</si>
  <si>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</si>
  <si>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</si>
  <si>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</si>
  <si>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</si>
  <si>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</si>
  <si>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</si>
  <si>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</si>
  <si>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</si>
  <si>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</si>
  <si>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</si>
  <si>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</si>
  <si>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</si>
  <si>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</si>
  <si>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</si>
  <si>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</si>
  <si>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</si>
  <si>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</si>
  <si>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</si>
  <si>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</si>
  <si>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</si>
  <si>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</si>
  <si>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</si>
  <si>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</si>
  <si>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</si>
  <si>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</si>
  <si>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</si>
  <si>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</si>
  <si>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</si>
  <si>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</si>
  <si>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</si>
  <si>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</si>
  <si>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</si>
  <si>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</si>
  <si>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</si>
  <si>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</si>
  <si>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</si>
  <si>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</si>
  <si>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</si>
  <si>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</si>
  <si>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</si>
  <si>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</si>
  <si>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</si>
  <si>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</si>
  <si>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</si>
  <si>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</si>
  <si>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</si>
  <si>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</si>
  <si>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</si>
  <si>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</si>
  <si>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</si>
  <si>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</si>
  <si>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</si>
  <si>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</si>
  <si>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</si>
  <si>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</si>
  <si>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</si>
  <si>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</si>
  <si>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</si>
  <si>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</si>
  <si>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</si>
  <si>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</si>
  <si>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</si>
  <si>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</si>
  <si>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</si>
  <si>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</si>
  <si>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</si>
  <si>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</si>
  <si>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</si>
  <si>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</si>
  <si>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</si>
  <si>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</si>
  <si>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</si>
  <si>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</si>
  <si>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</si>
  <si>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</si>
  <si>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</si>
  <si>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</si>
  <si>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</si>
  <si>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</si>
  <si>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</si>
  <si>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</si>
  <si>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</si>
  <si>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</si>
  <si>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</si>
  <si>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</si>
  <si>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</si>
  <si>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</si>
  <si>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</si>
  <si>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</si>
  <si>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</si>
  <si>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</si>
  <si>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</si>
  <si>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</si>
  <si>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</si>
  <si>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</si>
  <si>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</si>
  <si>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</si>
  <si>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</si>
  <si>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</si>
  <si>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</si>
  <si>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</si>
  <si>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</si>
  <si>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</si>
  <si>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</si>
  <si>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</si>
  <si>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</si>
  <si>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</si>
  <si>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</si>
  <si>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</si>
  <si>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</si>
  <si>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</si>
  <si>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</si>
  <si>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</si>
  <si>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</si>
  <si>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</si>
  <si>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</si>
  <si>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</si>
  <si>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</si>
  <si>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</si>
  <si>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</si>
  <si>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</si>
  <si>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</si>
  <si>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</si>
  <si>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</si>
  <si>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</si>
  <si>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</si>
  <si>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</si>
  <si>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</si>
  <si>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</si>
  <si>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</si>
  <si>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</si>
  <si>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</si>
  <si>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</si>
  <si>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</si>
  <si>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</si>
  <si>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</si>
  <si>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</si>
  <si>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</si>
  <si>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</si>
  <si>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</si>
  <si>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</si>
  <si>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</si>
  <si>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</si>
  <si>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</si>
  <si>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</si>
  <si>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</si>
  <si>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</si>
  <si>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</si>
  <si>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</si>
  <si>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</si>
  <si>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</si>
  <si>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</si>
  <si>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</si>
  <si>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</si>
  <si>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</si>
  <si>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</si>
  <si>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</si>
  <si>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</si>
  <si>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</si>
  <si>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</si>
  <si>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</si>
  <si>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</si>
  <si>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</si>
  <si>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</si>
  <si>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</si>
  <si>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</si>
  <si>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</si>
  <si>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</si>
  <si>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</si>
  <si>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</si>
  <si>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</si>
  <si>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</si>
  <si>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</si>
  <si>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</si>
  <si>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</si>
  <si>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</si>
  <si>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</si>
  <si>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</si>
  <si>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</si>
  <si>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</si>
  <si>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</si>
  <si>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</si>
  <si>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</si>
  <si>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</si>
  <si>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</si>
  <si>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</si>
  <si>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</si>
  <si>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</si>
  <si>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</si>
  <si>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</si>
  <si>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</si>
  <si>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</si>
  <si>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</si>
  <si>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</si>
  <si>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</si>
  <si>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</si>
  <si>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</si>
  <si>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</si>
  <si>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</si>
  <si>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</si>
  <si>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</si>
  <si>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</si>
  <si>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</si>
  <si>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</si>
  <si>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</si>
  <si>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</si>
  <si>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</si>
  <si>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</si>
  <si>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</si>
  <si>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</si>
  <si>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</si>
  <si>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</si>
  <si>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</si>
  <si>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</si>
  <si>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</si>
  <si>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</si>
  <si>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</si>
  <si>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</si>
  <si>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</si>
  <si>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</si>
  <si>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</si>
  <si>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</si>
  <si>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</si>
  <si>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</si>
  <si>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</si>
  <si>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</si>
  <si>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</si>
  <si>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</si>
  <si>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</si>
  <si>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</si>
  <si>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</si>
  <si>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</si>
  <si>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</si>
  <si>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</si>
  <si>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</si>
  <si>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</si>
  <si>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</si>
  <si>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</si>
  <si>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</si>
  <si>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</si>
  <si>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</si>
  <si>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</si>
  <si>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</si>
  <si>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</si>
  <si>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</si>
  <si>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</si>
  <si>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</si>
  <si>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</si>
  <si>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</si>
  <si>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</si>
  <si>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</si>
  <si>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</si>
  <si>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</si>
  <si>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</si>
  <si>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</si>
  <si>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</si>
  <si>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</si>
  <si>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</si>
  <si>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</si>
  <si>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</si>
  <si>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</si>
  <si>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</si>
  <si>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</si>
  <si>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</si>
  <si>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</si>
  <si>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</si>
  <si>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</si>
  <si>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</si>
  <si>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</si>
  <si>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</si>
  <si>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</si>
  <si>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</si>
  <si>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</si>
  <si>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</si>
  <si>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</si>
  <si>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</si>
  <si>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</si>
  <si>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</si>
  <si>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</si>
  <si>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</si>
  <si>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</si>
  <si>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</si>
  <si>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</si>
  <si>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</si>
  <si>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</si>
  <si>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</si>
  <si>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</si>
  <si>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</si>
  <si>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</si>
  <si>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</si>
  <si>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</si>
  <si>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</si>
  <si>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</si>
  <si>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</si>
  <si>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</si>
  <si>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</si>
  <si>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</si>
  <si>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</si>
  <si>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</si>
  <si>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</si>
  <si>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</si>
  <si>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</si>
  <si>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</si>
  <si>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</si>
  <si>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</si>
  <si>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</si>
  <si>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</si>
  <si>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</si>
  <si>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</si>
  <si>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</si>
  <si>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</si>
  <si>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</si>
  <si>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</si>
  <si>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</si>
  <si>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</si>
  <si>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</si>
  <si>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</si>
  <si>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</si>
  <si>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</si>
  <si>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</si>
  <si>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</si>
  <si>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</si>
  <si>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</si>
  <si>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</si>
  <si>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</si>
  <si>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</si>
  <si>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</si>
  <si>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</si>
  <si>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</si>
  <si>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</si>
  <si>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</si>
  <si>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</si>
  <si>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</si>
  <si>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</si>
  <si>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</si>
  <si>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</si>
  <si>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</si>
  <si>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</si>
  <si>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</si>
  <si>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</si>
  <si>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</si>
  <si>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</si>
  <si>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</si>
  <si>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</si>
  <si>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</si>
  <si>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</si>
  <si>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</si>
  <si>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</si>
  <si>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</si>
  <si>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</si>
  <si>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</si>
  <si>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</si>
  <si>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</si>
  <si>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</si>
  <si>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</si>
  <si>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</si>
  <si>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</si>
  <si>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</si>
  <si>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</si>
  <si>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</si>
  <si>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</si>
  <si>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</si>
  <si>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</si>
  <si>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</si>
  <si>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</si>
  <si>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</si>
  <si>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</si>
  <si>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</si>
  <si>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</si>
  <si>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</si>
  <si>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</si>
  <si>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</si>
  <si>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</si>
  <si>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</si>
  <si>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</si>
  <si>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</si>
  <si>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</si>
  <si>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</si>
  <si>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</si>
  <si>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</si>
  <si>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</si>
  <si>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</si>
  <si>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</si>
  <si>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</si>
  <si>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</si>
  <si>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</si>
  <si>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</si>
  <si>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</si>
  <si>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</si>
  <si>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</si>
  <si>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</si>
  <si>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</si>
  <si>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</si>
  <si>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</si>
  <si>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</si>
  <si>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</si>
  <si>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</si>
  <si>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</si>
  <si>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</si>
  <si>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</si>
  <si>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</si>
  <si>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</si>
  <si>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</si>
  <si>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</si>
  <si>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</si>
  <si>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</si>
  <si>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</si>
  <si>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</si>
  <si>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</si>
  <si>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</si>
  <si>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</si>
  <si>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</si>
  <si>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</si>
  <si>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</si>
  <si>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</si>
  <si>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</si>
  <si>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</si>
  <si>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</si>
  <si>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</si>
  <si>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</si>
  <si>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</si>
  <si>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</si>
  <si>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</si>
  <si>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</si>
  <si>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</si>
  <si>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</si>
  <si>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</si>
  <si>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</si>
  <si>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</si>
  <si>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</si>
  <si>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</si>
  <si>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</si>
  <si>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</si>
  <si>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</si>
  <si>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</si>
  <si>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</si>
  <si>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</si>
  <si>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</si>
  <si>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</si>
  <si>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</si>
  <si>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</si>
  <si>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</si>
  <si>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</si>
  <si>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</si>
  <si>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</si>
  <si>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</si>
  <si>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</si>
  <si>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</si>
  <si>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</si>
  <si>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</si>
  <si>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</si>
  <si>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</si>
  <si>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</si>
  <si>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</si>
  <si>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</si>
  <si>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</si>
  <si>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</si>
  <si>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</si>
  <si>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</si>
  <si>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</si>
  <si>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</si>
  <si>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</si>
  <si>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</si>
  <si>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</si>
  <si>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</si>
  <si>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</si>
  <si>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</si>
  <si>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</si>
  <si>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</si>
  <si>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</si>
  <si>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</si>
  <si>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</si>
  <si>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</si>
  <si>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</si>
  <si>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</si>
  <si>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</si>
  <si>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</si>
  <si>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</si>
  <si>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</si>
  <si>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</si>
  <si>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</si>
  <si>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</si>
  <si>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</si>
  <si>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</si>
  <si>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</si>
  <si>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</si>
  <si>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</si>
  <si>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</si>
  <si>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</si>
  <si>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</si>
  <si>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</si>
  <si>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</si>
  <si>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</si>
  <si>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</si>
  <si>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</si>
  <si>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</si>
  <si>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</si>
  <si>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</si>
  <si>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</si>
  <si>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</si>
  <si>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</si>
  <si>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</si>
  <si>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</si>
  <si>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</si>
  <si>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</si>
  <si>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</si>
  <si>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</si>
  <si>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</si>
  <si>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</si>
  <si>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</si>
  <si>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</si>
  <si>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</si>
  <si>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</si>
  <si>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</si>
  <si>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</si>
  <si>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</si>
  <si>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</si>
  <si>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</si>
  <si>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</si>
  <si>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</si>
  <si>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</si>
  <si>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</si>
  <si>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</si>
  <si>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</si>
  <si>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</si>
  <si>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</si>
  <si>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</si>
  <si>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</si>
  <si>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</si>
  <si>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</si>
  <si>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</si>
  <si>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</si>
  <si>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</si>
  <si>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</si>
  <si>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</si>
  <si>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</si>
  <si>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</si>
  <si>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</si>
  <si>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</si>
  <si>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</si>
  <si>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</si>
  <si>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</si>
  <si>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</si>
  <si>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</si>
  <si>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</si>
  <si>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</si>
  <si>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</si>
  <si>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</si>
  <si>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</si>
  <si>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</si>
  <si>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</si>
  <si>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</si>
  <si>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</si>
  <si>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</si>
  <si>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</si>
  <si>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</si>
  <si>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</si>
  <si>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</si>
  <si>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</si>
  <si>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</si>
  <si>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</si>
  <si>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</si>
  <si>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</si>
  <si>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</si>
  <si>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</si>
  <si>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</si>
  <si>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</si>
  <si>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</si>
  <si>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</si>
  <si>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</si>
  <si>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</si>
  <si>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</si>
  <si>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</si>
  <si>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</si>
  <si>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</si>
  <si>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</si>
  <si>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</si>
  <si>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</si>
  <si>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</si>
  <si>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</si>
  <si>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</si>
  <si>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</si>
  <si>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</si>
  <si>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</si>
  <si>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</si>
  <si>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</si>
  <si>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</si>
  <si>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</si>
  <si>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</si>
  <si>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</si>
  <si>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</si>
  <si>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</si>
  <si>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</si>
  <si>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</si>
  <si>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</si>
  <si>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</si>
  <si>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</si>
  <si>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</si>
  <si>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</si>
  <si>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</si>
  <si>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</si>
  <si>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</si>
  <si>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</si>
  <si>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</si>
  <si>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</si>
  <si>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</si>
  <si>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</si>
  <si>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</si>
  <si>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</si>
  <si>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</si>
  <si>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</si>
  <si>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</si>
  <si>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</si>
  <si>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</si>
  <si>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</si>
  <si>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</si>
  <si>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</si>
  <si>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</si>
  <si>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</si>
  <si>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</si>
  <si>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</si>
  <si>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</si>
  <si>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</si>
  <si>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</si>
  <si>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</si>
  <si>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</si>
  <si>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</si>
  <si>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</si>
  <si>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</si>
  <si>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</si>
  <si>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</si>
  <si>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</si>
  <si>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</si>
  <si>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</si>
  <si>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</si>
  <si>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</si>
  <si>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</si>
  <si>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</si>
  <si>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</si>
  <si>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</si>
  <si>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</si>
  <si>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</si>
  <si>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</si>
  <si>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</si>
  <si>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</si>
  <si>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</si>
  <si>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</si>
  <si>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</si>
  <si>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</si>
  <si>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</si>
  <si>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</si>
  <si>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</si>
  <si>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</si>
  <si>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</si>
  <si>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</si>
  <si>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</si>
  <si>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</si>
  <si>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</si>
  <si>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</si>
  <si>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</si>
  <si>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</si>
  <si>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</si>
  <si>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</si>
  <si>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</si>
  <si>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</si>
  <si>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</si>
  <si>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</si>
  <si>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</si>
  <si>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</si>
  <si>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</si>
  <si>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</si>
  <si>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</si>
  <si>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</si>
  <si>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</si>
  <si>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</si>
  <si>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</si>
  <si>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</si>
  <si>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</si>
  <si>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</si>
  <si>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</si>
  <si>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</si>
  <si>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</si>
  <si>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</si>
  <si>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</si>
  <si>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</si>
  <si>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</si>
  <si>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</si>
  <si>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</si>
  <si>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</si>
  <si>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</si>
  <si>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</si>
  <si>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</si>
  <si>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</si>
  <si>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</si>
  <si>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</si>
  <si>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</si>
  <si>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</si>
  <si>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</si>
  <si>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</si>
  <si>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</si>
  <si>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</si>
  <si>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</si>
  <si>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</si>
  <si>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</si>
  <si>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</si>
  <si>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</si>
  <si>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</si>
  <si>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</si>
  <si>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</si>
  <si>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</si>
  <si>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</si>
  <si>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</si>
  <si>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</si>
  <si>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</si>
  <si>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</si>
  <si>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</si>
  <si>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</si>
  <si>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</si>
  <si>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</si>
  <si>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</si>
  <si>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</si>
  <si>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</si>
  <si>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</si>
  <si>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</si>
  <si>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</si>
  <si>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</si>
  <si>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</si>
  <si>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</si>
  <si>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</si>
  <si>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</si>
  <si>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</si>
  <si>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</si>
  <si>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</si>
  <si>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</si>
  <si>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</si>
  <si>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</si>
  <si>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</si>
  <si>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</si>
  <si>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</si>
  <si>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</si>
  <si>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</si>
  <si>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</si>
  <si>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</si>
  <si>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</si>
  <si>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</si>
  <si>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</si>
  <si>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</si>
  <si>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</si>
  <si>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</si>
  <si>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</si>
  <si>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</si>
  <si>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</si>
  <si>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</si>
  <si>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</si>
  <si>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</si>
  <si>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</si>
  <si>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</si>
  <si>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</si>
  <si>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</si>
  <si>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</si>
  <si>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</si>
  <si>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</si>
  <si>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</si>
  <si>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</si>
  <si>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</si>
  <si>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</si>
  <si>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</si>
  <si>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</si>
  <si>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</si>
  <si>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</si>
  <si>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</si>
  <si>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</si>
  <si>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</si>
  <si>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</si>
  <si>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</si>
  <si>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</si>
  <si>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</si>
  <si>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</si>
  <si>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</si>
  <si>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</si>
  <si>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</si>
  <si>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</si>
  <si>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</si>
  <si>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</si>
  <si>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</si>
  <si>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</si>
  <si>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</si>
  <si>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</si>
  <si>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</si>
  <si>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</si>
  <si>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</si>
  <si>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</si>
  <si>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</si>
  <si>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</si>
  <si>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</si>
  <si>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</si>
  <si>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</si>
  <si>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</si>
  <si>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</si>
  <si>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</si>
  <si>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</si>
  <si>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</si>
  <si>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</si>
  <si>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</si>
  <si>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</si>
  <si>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</si>
  <si>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</si>
  <si>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</si>
  <si>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</si>
  <si>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</si>
  <si>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</si>
  <si>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</si>
  <si>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</si>
  <si>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</si>
  <si>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</si>
  <si>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</si>
  <si>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</si>
  <si>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</si>
  <si>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</si>
  <si>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</si>
  <si>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</si>
  <si>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</si>
  <si>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</si>
  <si>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</si>
  <si>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</si>
  <si>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</si>
  <si>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</si>
  <si>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</si>
  <si>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</si>
  <si>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</si>
  <si>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</si>
  <si>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</si>
  <si>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</si>
  <si>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</si>
  <si>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</si>
  <si>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</si>
  <si>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</si>
  <si>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</si>
  <si>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</si>
  <si>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</si>
  <si>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</si>
  <si>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</si>
  <si>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</si>
  <si>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</si>
  <si>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</si>
  <si>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</si>
  <si>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</si>
  <si>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</si>
  <si>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</si>
  <si>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</si>
  <si>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</si>
  <si>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</si>
  <si>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</si>
  <si>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</si>
  <si>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</si>
  <si>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</si>
  <si>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</si>
  <si>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</si>
  <si>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</si>
  <si>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</si>
  <si>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</si>
  <si>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</si>
  <si>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</si>
  <si>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</si>
  <si>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</si>
  <si>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</si>
  <si>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</si>
  <si>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</si>
  <si>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</si>
  <si>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</si>
  <si>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</si>
  <si>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</si>
  <si>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</si>
  <si>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</si>
  <si>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</si>
  <si>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</si>
  <si>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</si>
  <si>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</si>
  <si>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</si>
  <si>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</si>
  <si>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</si>
  <si>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</si>
  <si>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</si>
  <si>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</si>
  <si>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</si>
  <si>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</si>
  <si>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</si>
  <si>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</si>
  <si>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</si>
  <si>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</si>
  <si>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</si>
  <si>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</si>
  <si>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</si>
  <si>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</si>
  <si>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</si>
  <si>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</si>
  <si>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</si>
  <si>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</si>
  <si>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</si>
  <si>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</si>
  <si>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</si>
  <si>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</si>
  <si>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</si>
  <si>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</si>
  <si>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</si>
  <si>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</si>
  <si>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</si>
  <si>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</si>
  <si>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</si>
  <si>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</si>
  <si>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</si>
  <si>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</si>
  <si>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</si>
  <si>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</si>
  <si>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</si>
  <si>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</si>
  <si>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</si>
  <si>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</si>
  <si>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</si>
  <si>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</si>
  <si>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</si>
  <si>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</si>
  <si>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</si>
  <si>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</si>
  <si>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</si>
  <si>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</si>
  <si>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</si>
  <si>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</si>
  <si>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</si>
  <si>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</si>
  <si>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</si>
  <si>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</si>
  <si>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</si>
  <si>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</si>
  <si>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</si>
  <si>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</si>
  <si>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</si>
  <si>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</si>
  <si>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</si>
  <si>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</si>
  <si>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</si>
  <si>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</si>
  <si>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</si>
  <si>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</si>
  <si>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</si>
  <si>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</si>
  <si>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</si>
  <si>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</si>
  <si>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</si>
  <si>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</si>
  <si>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</si>
  <si>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</si>
  <si>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</si>
  <si>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</si>
  <si>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</si>
  <si>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</si>
  <si>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</si>
  <si>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</si>
  <si>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</si>
  <si>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</si>
  <si>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</si>
  <si>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</si>
  <si>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</si>
  <si>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</si>
  <si>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</si>
  <si>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</si>
  <si>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</si>
  <si>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</si>
  <si>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</si>
  <si>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</si>
  <si>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</si>
  <si>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</si>
  <si>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</si>
  <si>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</si>
  <si>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</si>
  <si>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</si>
  <si>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</si>
  <si>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</si>
  <si>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</si>
  <si>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</si>
  <si>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</si>
  <si>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</si>
  <si>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</si>
  <si>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</si>
  <si>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</si>
  <si>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</si>
  <si>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</si>
  <si>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</si>
  <si>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</si>
  <si>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</si>
  <si>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</si>
  <si>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</si>
  <si>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</si>
  <si>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</si>
  <si>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</si>
  <si>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</si>
  <si>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</si>
  <si>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</si>
  <si>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</si>
  <si>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</si>
  <si>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</si>
  <si>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</si>
  <si>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</si>
  <si>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</si>
  <si>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</si>
  <si>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</si>
  <si>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</si>
  <si>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</si>
  <si>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</si>
  <si>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</si>
  <si>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</si>
  <si>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</si>
  <si>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</si>
  <si>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</si>
  <si>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</si>
  <si>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</si>
  <si>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</si>
  <si>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</si>
  <si>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</si>
  <si>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</si>
  <si>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</si>
  <si>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</si>
  <si>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</si>
  <si>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</si>
  <si>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</si>
  <si>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</si>
  <si>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</si>
  <si>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</si>
  <si>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</si>
  <si>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</si>
  <si>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</si>
  <si>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</si>
  <si>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</si>
  <si>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</si>
  <si>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</si>
  <si>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</si>
  <si>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</si>
  <si>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</si>
  <si>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</si>
  <si>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</si>
  <si>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</si>
  <si>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</si>
  <si>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</si>
  <si>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</si>
  <si>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</si>
  <si>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</si>
  <si>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</si>
  <si>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</si>
  <si>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</si>
  <si>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</si>
  <si>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</si>
  <si>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</si>
  <si>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</si>
  <si>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</si>
  <si>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</si>
  <si>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</si>
  <si>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</si>
  <si>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</si>
  <si>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</si>
  <si>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</si>
  <si>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</si>
  <si>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</si>
  <si>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</si>
  <si>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</si>
  <si>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</si>
  <si>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</si>
  <si>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</si>
  <si>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</si>
  <si>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</si>
  <si>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</si>
  <si>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</si>
  <si>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</si>
  <si>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</si>
  <si>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</si>
  <si>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</si>
  <si>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</si>
  <si>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</si>
  <si>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</si>
  <si>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</si>
  <si>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</si>
  <si>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</si>
  <si>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</si>
  <si>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</si>
  <si>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</si>
  <si>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</si>
  <si>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</si>
  <si>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</si>
  <si>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</si>
  <si>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</si>
  <si>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</si>
  <si>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</si>
  <si>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</si>
  <si>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</si>
  <si>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</si>
  <si>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</si>
  <si>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</si>
  <si>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</si>
  <si>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</si>
  <si>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</si>
  <si>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</si>
  <si>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</si>
  <si>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</si>
  <si>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</si>
  <si>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</si>
  <si>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</si>
  <si>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</si>
  <si>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</si>
  <si>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</si>
  <si>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</si>
  <si>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</si>
  <si>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</si>
  <si>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</si>
  <si>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</si>
  <si>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</si>
  <si>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</si>
  <si>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</si>
  <si>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</si>
  <si>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</si>
  <si>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</si>
  <si>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</si>
  <si>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</si>
  <si>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</si>
  <si>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</si>
  <si>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</si>
  <si>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</si>
  <si>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</si>
  <si>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</si>
  <si>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</si>
  <si>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</si>
  <si>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</si>
  <si>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</si>
  <si>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</si>
  <si>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</si>
  <si>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</si>
  <si>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</si>
  <si>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</si>
  <si>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</si>
  <si>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</si>
  <si>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</si>
  <si>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</si>
  <si>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</si>
  <si>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</si>
  <si>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</si>
  <si>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</si>
  <si>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</si>
  <si>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</si>
  <si>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</si>
  <si>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</si>
  <si>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</si>
  <si>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</si>
  <si>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</si>
  <si>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</si>
  <si>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</si>
  <si>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</si>
  <si>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</si>
  <si>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</si>
  <si>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</si>
  <si>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</si>
  <si>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</si>
  <si>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</si>
  <si>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</si>
  <si>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</si>
  <si>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</si>
  <si>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</si>
  <si>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</si>
  <si>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</si>
  <si>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</si>
  <si>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</si>
  <si>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</si>
  <si>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</si>
  <si>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</si>
  <si>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</si>
  <si>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</si>
  <si>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</si>
  <si>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</si>
  <si>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</si>
  <si>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</si>
  <si>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</si>
  <si>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</si>
  <si>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</si>
  <si>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</si>
  <si>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</si>
  <si>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</si>
  <si>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</si>
  <si>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</si>
  <si>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</si>
  <si>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</si>
  <si>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</si>
  <si>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</si>
  <si>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</si>
  <si>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</si>
  <si>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</si>
  <si>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</si>
  <si>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</si>
  <si>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</si>
  <si>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</si>
  <si>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</si>
  <si>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</si>
  <si>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</si>
  <si>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</si>
  <si>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</si>
  <si>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</si>
  <si>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</si>
  <si>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</si>
  <si>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</si>
  <si>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</si>
  <si>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</si>
  <si>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</si>
  <si>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</si>
  <si>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</si>
  <si>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</si>
  <si>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</si>
  <si>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</si>
  <si>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</si>
  <si>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</si>
  <si>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</si>
  <si>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</si>
  <si>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</si>
  <si>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</si>
  <si>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</si>
  <si>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</si>
  <si>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</si>
  <si>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</si>
  <si>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</si>
  <si>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</si>
  <si>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</si>
  <si>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</si>
  <si>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</si>
  <si>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</si>
  <si>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</si>
  <si>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</si>
  <si>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</si>
  <si>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</si>
  <si>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</si>
  <si>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</si>
  <si>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</si>
  <si>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</si>
  <si>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</si>
  <si>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</si>
  <si>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</si>
  <si>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</si>
  <si>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</si>
  <si>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</si>
  <si>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</si>
  <si>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</si>
  <si>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</si>
  <si>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</si>
  <si>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</si>
  <si>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</si>
  <si>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</si>
  <si>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</si>
  <si>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</si>
  <si>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</si>
  <si>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</si>
  <si>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</si>
  <si>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</si>
  <si>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</si>
  <si>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</si>
  <si>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</si>
  <si>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</si>
  <si>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</si>
  <si>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</si>
  <si>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</si>
  <si>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</si>
  <si>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</si>
  <si>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</si>
  <si>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</si>
  <si>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</si>
  <si>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</si>
  <si>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</si>
  <si>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</si>
  <si>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</si>
  <si>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</si>
  <si>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</si>
  <si>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</si>
  <si>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</si>
  <si>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</si>
  <si>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</si>
  <si>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</si>
  <si>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</si>
  <si>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</si>
  <si>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</si>
  <si>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</si>
  <si>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</si>
  <si>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</si>
  <si>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</si>
  <si>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</si>
  <si>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</si>
  <si>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</si>
  <si>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</si>
  <si>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</si>
  <si>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</si>
  <si>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</si>
  <si>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</si>
  <si>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</si>
  <si>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</si>
  <si>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</si>
  <si>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</si>
  <si>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</si>
  <si>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</si>
  <si>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</si>
  <si>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</si>
  <si>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</si>
  <si>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</si>
  <si>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</si>
  <si>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</si>
  <si>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</si>
  <si>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</si>
  <si>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</si>
  <si>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</si>
  <si>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</si>
  <si>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</si>
  <si>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</si>
  <si>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</si>
  <si>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</si>
  <si>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</si>
  <si>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</si>
  <si>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</si>
  <si>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</si>
  <si>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</si>
  <si>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</si>
  <si>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</si>
  <si>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</si>
  <si>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</si>
  <si>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</si>
  <si>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</si>
  <si>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</si>
  <si>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</si>
  <si>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</si>
  <si>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</si>
  <si>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</si>
  <si>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</si>
  <si>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</si>
  <si>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</si>
  <si>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</si>
  <si>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</si>
  <si>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</si>
  <si>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</si>
  <si>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</si>
  <si>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</si>
  <si>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</si>
  <si>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</si>
  <si>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</si>
  <si>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</si>
  <si>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</si>
  <si>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</si>
  <si>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</si>
  <si>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</si>
  <si>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</si>
  <si>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</si>
  <si>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</si>
  <si>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</si>
  <si>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</si>
  <si>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</si>
  <si>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</si>
  <si>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</si>
  <si>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</si>
  <si>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</si>
  <si>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</si>
  <si>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</si>
  <si>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</si>
  <si>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</si>
  <si>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</si>
  <si>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</si>
  <si>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</si>
  <si>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</si>
  <si>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</si>
  <si>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</si>
  <si>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</si>
  <si>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</si>
  <si>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</si>
  <si>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</si>
  <si>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</si>
  <si>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</si>
  <si>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</si>
  <si>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</si>
  <si>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</si>
  <si>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</si>
  <si>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</si>
  <si>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</si>
  <si>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</si>
  <si>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</si>
  <si>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</si>
  <si>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</si>
  <si>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</si>
  <si>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</si>
  <si>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</si>
  <si>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</si>
  <si>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</si>
  <si>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</si>
  <si>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</si>
  <si>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</si>
  <si>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</si>
  <si>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</si>
  <si>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</si>
  <si>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</si>
  <si>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</si>
  <si>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</si>
  <si>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</si>
  <si>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</si>
  <si>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</si>
  <si>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</si>
  <si>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</si>
  <si>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</si>
  <si>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</si>
  <si>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</si>
  <si>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</si>
  <si>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</si>
  <si>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</si>
  <si>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</si>
  <si>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</si>
  <si>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</si>
  <si>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</si>
  <si>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</si>
  <si>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</si>
  <si>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</si>
  <si>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</si>
  <si>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</si>
  <si>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</si>
  <si>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</si>
  <si>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</si>
  <si>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</si>
  <si>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</si>
  <si>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</si>
  <si>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</si>
  <si>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</si>
  <si>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</si>
  <si>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</si>
  <si>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</si>
  <si>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</si>
  <si>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</si>
  <si>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</si>
  <si>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</si>
  <si>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</si>
  <si>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</si>
  <si>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</si>
  <si>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</si>
  <si>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</si>
  <si>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</si>
  <si>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</si>
  <si>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</si>
  <si>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</si>
  <si>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</si>
  <si>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</si>
  <si>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</si>
  <si>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</si>
  <si>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</si>
  <si>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</si>
  <si>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</si>
  <si>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</si>
  <si>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</si>
  <si>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</si>
  <si>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</si>
  <si>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</si>
  <si>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</si>
  <si>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</si>
  <si>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</si>
  <si>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</si>
  <si>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</si>
  <si>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</si>
  <si>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</si>
  <si>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</si>
  <si>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</si>
  <si>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</si>
  <si>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</si>
  <si>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</si>
  <si>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</si>
  <si>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</si>
  <si>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</si>
  <si>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</si>
  <si>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</si>
  <si>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</si>
  <si>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</si>
  <si>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</si>
  <si>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</si>
  <si>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</si>
  <si>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</si>
  <si>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</si>
  <si>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</si>
  <si>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</si>
  <si>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</si>
  <si>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</si>
  <si>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</si>
  <si>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</si>
  <si>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</si>
  <si>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</si>
  <si>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</si>
  <si>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</si>
  <si>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</si>
  <si>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</si>
  <si>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</si>
  <si>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</si>
  <si>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</si>
  <si>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</si>
  <si>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</si>
  <si>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</si>
  <si>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</si>
  <si>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</si>
  <si>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</si>
  <si>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</si>
  <si>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</si>
  <si>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</si>
  <si>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</si>
  <si>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</si>
  <si>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</si>
  <si>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</si>
  <si>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</si>
  <si>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</si>
  <si>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</si>
  <si>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</si>
  <si>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</si>
  <si>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</si>
  <si>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</si>
  <si>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</si>
  <si>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</si>
  <si>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</si>
  <si>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</si>
  <si>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</si>
  <si>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</si>
  <si>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</si>
  <si>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</si>
  <si>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</si>
  <si>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</si>
  <si>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</si>
  <si>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</si>
  <si>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</si>
  <si>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</si>
  <si>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</si>
  <si>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</si>
  <si>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</si>
  <si>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</si>
  <si>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</si>
  <si>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</si>
  <si>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</si>
  <si>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</si>
  <si>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</si>
  <si>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</si>
  <si>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</si>
  <si>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</si>
  <si>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</si>
  <si>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</si>
  <si>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</si>
  <si>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</si>
  <si>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</si>
  <si>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</si>
  <si>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</si>
  <si>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</si>
  <si>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</si>
  <si>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</si>
  <si>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</si>
  <si>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</si>
  <si>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</si>
  <si>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</si>
  <si>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</si>
  <si>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</si>
  <si>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</si>
  <si>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</si>
  <si>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</si>
  <si>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</si>
  <si>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</si>
  <si>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</si>
  <si>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</si>
  <si>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</si>
  <si>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</si>
  <si>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</si>
  <si>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</si>
  <si>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</si>
  <si>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</si>
  <si>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</si>
  <si>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</si>
  <si>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</si>
  <si>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</si>
  <si>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</si>
  <si>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</si>
  <si>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</si>
  <si>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</si>
  <si>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</si>
  <si>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</si>
  <si>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</si>
  <si>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</si>
  <si>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</si>
  <si>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</si>
  <si>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</si>
  <si>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</si>
  <si>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</si>
  <si>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</si>
  <si>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</si>
  <si>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</si>
  <si>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</si>
  <si>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</si>
  <si>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</si>
  <si>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</si>
  <si>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</si>
  <si>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</si>
  <si>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</si>
  <si>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</si>
  <si>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</si>
  <si>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</si>
  <si>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</si>
  <si>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</si>
  <si>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</si>
  <si>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</si>
  <si>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</si>
  <si>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</si>
  <si>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</si>
  <si>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</si>
  <si>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</si>
  <si>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</si>
  <si>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</si>
  <si>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</si>
  <si>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</si>
  <si>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</si>
  <si>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</si>
  <si>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</si>
  <si>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</si>
  <si>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</si>
  <si>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</si>
  <si>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</si>
  <si>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</si>
  <si>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</si>
  <si>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</si>
  <si>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</si>
  <si>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</si>
  <si>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</si>
  <si>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</si>
  <si>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</si>
  <si>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</si>
  <si>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</si>
  <si>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</si>
  <si>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</si>
  <si>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</si>
  <si>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</si>
  <si>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</si>
  <si>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</si>
  <si>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</si>
  <si>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</si>
  <si>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</si>
  <si>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</si>
  <si>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</si>
  <si>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</si>
  <si>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</si>
  <si>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</si>
  <si>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</si>
  <si>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</si>
  <si>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</si>
  <si>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</si>
  <si>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</si>
  <si>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</si>
  <si>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</si>
  <si>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</si>
  <si>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</si>
  <si>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</si>
  <si>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</si>
  <si>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</si>
  <si>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</si>
  <si>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</si>
  <si>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</si>
  <si>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</si>
  <si>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</si>
  <si>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</si>
  <si>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</si>
  <si>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</si>
  <si>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</si>
  <si>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</si>
  <si>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</si>
  <si>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</si>
  <si>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</si>
  <si>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</si>
  <si>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</si>
  <si>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</si>
  <si>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</si>
  <si>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</si>
  <si>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</si>
  <si>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</si>
  <si>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</si>
  <si>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</si>
  <si>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</si>
  <si>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</si>
  <si>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</si>
  <si>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</si>
  <si>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</si>
  <si>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</si>
  <si>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</si>
  <si>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</si>
  <si>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</si>
  <si>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</si>
  <si>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</si>
  <si>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</si>
  <si>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</si>
  <si>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</si>
  <si>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</si>
  <si>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</si>
  <si>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</si>
  <si>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</si>
  <si>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</si>
  <si>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</si>
  <si>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</si>
  <si>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</si>
  <si>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</si>
  <si>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</si>
  <si>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</si>
  <si>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</si>
  <si>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</si>
  <si>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</si>
  <si>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</si>
  <si>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</si>
  <si>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</si>
  <si>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</si>
  <si>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</si>
  <si>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</si>
  <si>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</si>
  <si>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</si>
  <si>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</si>
  <si>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</si>
  <si>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</si>
  <si>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</si>
  <si>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</si>
  <si>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</si>
  <si>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</si>
  <si>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</si>
  <si>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</si>
  <si>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</si>
  <si>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</si>
  <si>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</si>
  <si>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</si>
  <si>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</si>
  <si>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</si>
  <si>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</si>
  <si>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</si>
  <si>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</si>
  <si>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</si>
  <si>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</si>
  <si>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</si>
  <si>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</si>
  <si>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</si>
  <si>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</si>
  <si>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</si>
  <si>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</si>
  <si>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</si>
  <si>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</si>
  <si>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</si>
  <si>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</si>
  <si>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</si>
  <si>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</si>
  <si>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</si>
  <si>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</si>
  <si>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</si>
  <si>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</si>
  <si>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</si>
  <si>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</si>
  <si>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</si>
  <si>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</si>
  <si>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</si>
  <si>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</si>
  <si>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</si>
  <si>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</si>
  <si>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</si>
  <si>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</si>
  <si>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</si>
  <si>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</si>
  <si>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</si>
  <si>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</si>
  <si>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</si>
  <si>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</si>
  <si>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</si>
  <si>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</si>
  <si>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</si>
  <si>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</si>
  <si>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</si>
  <si>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</si>
  <si>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</si>
  <si>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</si>
  <si>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</si>
  <si>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</si>
  <si>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</si>
  <si>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</si>
  <si>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</si>
  <si>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</si>
  <si>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</si>
  <si>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</si>
  <si>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</si>
  <si>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</si>
  <si>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</si>
  <si>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</si>
  <si>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</si>
  <si>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</si>
  <si>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</si>
  <si>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</si>
  <si>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</si>
  <si>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</si>
  <si>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</si>
  <si>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</si>
  <si>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</si>
  <si>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</si>
  <si>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</si>
  <si>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</si>
  <si>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</si>
  <si>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</si>
  <si>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</si>
  <si>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</si>
  <si>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</si>
  <si>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</si>
  <si>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</si>
  <si>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</si>
  <si>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</si>
  <si>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</si>
  <si>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</si>
  <si>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</si>
  <si>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</si>
  <si>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</si>
  <si>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</si>
  <si>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</si>
  <si>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</si>
  <si>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</si>
  <si>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</si>
  <si>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</si>
  <si>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</si>
  <si>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</si>
  <si>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</si>
  <si>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</si>
  <si>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</si>
  <si>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</si>
  <si>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</si>
  <si>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</si>
  <si>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</si>
  <si>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</si>
  <si>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</si>
  <si>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</si>
  <si>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</si>
  <si>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</si>
  <si>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</si>
  <si>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</si>
  <si>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</si>
  <si>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</si>
  <si>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</si>
  <si>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</si>
  <si>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</si>
  <si>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</si>
  <si>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</si>
  <si>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</si>
  <si>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</si>
  <si>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</si>
  <si>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</si>
  <si>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</si>
  <si>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</si>
  <si>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</si>
  <si>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</si>
  <si>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</si>
  <si>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</si>
  <si>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</si>
  <si>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</si>
  <si>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</si>
  <si>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</si>
  <si>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</si>
  <si>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</si>
  <si>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</si>
  <si>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</si>
  <si>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</si>
  <si>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</si>
  <si>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</si>
  <si>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</si>
  <si>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</si>
  <si>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</si>
  <si>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</si>
  <si>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</si>
  <si>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</si>
  <si>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</si>
  <si>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</si>
  <si>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</si>
  <si>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</si>
  <si>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</si>
  <si>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</si>
  <si>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</si>
  <si>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</si>
  <si>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</si>
  <si>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</si>
  <si>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</si>
  <si>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</si>
  <si>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</si>
  <si>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</si>
  <si>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</si>
  <si>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</si>
  <si>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</si>
  <si>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</si>
  <si>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</si>
  <si>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</si>
  <si>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</si>
  <si>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</si>
  <si>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</si>
  <si>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</si>
  <si>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</si>
  <si>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</si>
  <si>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</si>
  <si>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</si>
  <si>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</si>
  <si>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</si>
  <si>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</si>
  <si>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</si>
  <si>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</si>
  <si>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</si>
  <si>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</si>
  <si>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</si>
  <si>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</si>
  <si>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</si>
  <si>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</si>
  <si>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</si>
  <si>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</si>
  <si>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</si>
  <si>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</si>
  <si>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</si>
  <si>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</si>
  <si>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</si>
  <si>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</si>
  <si>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</si>
  <si>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</si>
  <si>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</si>
  <si>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</si>
  <si>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</si>
  <si>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</si>
  <si>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</si>
  <si>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</si>
  <si>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</si>
  <si>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</si>
  <si>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</si>
  <si>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</si>
  <si>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</si>
  <si>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</si>
  <si>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</si>
  <si>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</si>
  <si>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</si>
  <si>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</si>
  <si>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</si>
  <si>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</si>
  <si>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</si>
  <si>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</si>
  <si>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</si>
  <si>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</si>
  <si>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</si>
  <si>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</si>
  <si>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</si>
  <si>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</si>
  <si>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</si>
  <si>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</si>
  <si>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</si>
  <si>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</si>
  <si>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</si>
  <si>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</si>
  <si>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</si>
  <si>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</si>
  <si>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</si>
  <si>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</si>
  <si>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</si>
  <si>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</si>
  <si>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</si>
  <si>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</si>
  <si>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</si>
  <si>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</si>
  <si>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</si>
  <si>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</si>
  <si>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</si>
  <si>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</si>
  <si>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</si>
  <si>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</si>
  <si>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</si>
  <si>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</si>
  <si>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</si>
  <si>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</si>
  <si>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</si>
  <si>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</si>
  <si>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</si>
  <si>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</si>
  <si>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</si>
  <si>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</si>
  <si>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</si>
  <si>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</si>
  <si>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</si>
  <si>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</si>
  <si>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</si>
  <si>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</si>
  <si>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</si>
  <si>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</si>
  <si>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</si>
  <si>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</si>
  <si>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</si>
  <si>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</si>
  <si>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</si>
  <si>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</si>
  <si>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</si>
  <si>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</si>
  <si>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</si>
  <si>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</si>
  <si>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</si>
  <si>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</si>
  <si>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</si>
  <si>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</si>
  <si>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</si>
  <si>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</si>
  <si>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</si>
  <si>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</si>
  <si>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</si>
  <si>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</si>
  <si>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</si>
  <si>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</si>
  <si>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</si>
  <si>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</si>
  <si>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</si>
  <si>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</si>
  <si>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</si>
  <si>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</si>
  <si>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</si>
  <si>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</si>
  <si>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</si>
  <si>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</si>
  <si>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</si>
  <si>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</si>
  <si>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</si>
  <si>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</si>
  <si>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</si>
  <si>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</si>
  <si>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</si>
  <si>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</si>
  <si>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</si>
  <si>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</si>
  <si>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</si>
  <si>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</si>
  <si>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</si>
  <si>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</si>
  <si>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</si>
  <si>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</si>
  <si>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</si>
  <si>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</si>
  <si>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</si>
  <si>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</si>
  <si>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</si>
  <si>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</si>
  <si>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</si>
  <si>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</si>
  <si>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</si>
  <si>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</si>
  <si>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</si>
  <si>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</si>
  <si>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</si>
  <si>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</si>
  <si>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</si>
  <si>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</si>
  <si>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</si>
  <si>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</si>
  <si>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</si>
  <si>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</si>
  <si>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</si>
  <si>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</si>
  <si>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</si>
  <si>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</si>
  <si>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</si>
  <si>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</si>
  <si>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</si>
  <si>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</si>
  <si>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</si>
  <si>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</si>
  <si>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</si>
  <si>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</si>
  <si>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</si>
  <si>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</si>
  <si>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</si>
  <si>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</si>
  <si>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</si>
  <si>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</si>
  <si>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</si>
  <si>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</si>
  <si>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</si>
  <si>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</si>
  <si>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</si>
  <si>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</si>
  <si>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</si>
  <si>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</si>
  <si>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</si>
  <si>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</si>
  <si>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</si>
  <si>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</si>
  <si>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</si>
  <si>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</si>
  <si>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</si>
  <si>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</si>
  <si>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</si>
  <si>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</si>
  <si>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</si>
  <si>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</si>
  <si>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</si>
  <si>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</si>
  <si>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</si>
  <si>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</si>
  <si>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</si>
  <si>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</si>
  <si>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</si>
  <si>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</si>
  <si>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</si>
  <si>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</si>
  <si>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</si>
  <si>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</si>
  <si>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</si>
  <si>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</si>
  <si>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</si>
  <si>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</si>
  <si>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</si>
  <si>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</si>
  <si>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</si>
  <si>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</si>
  <si>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</si>
  <si>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</si>
  <si>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</si>
  <si>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</si>
  <si>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</si>
  <si>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</si>
  <si>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</si>
  <si>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</si>
  <si>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</si>
  <si>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</si>
  <si>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</si>
  <si>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</si>
  <si>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</si>
  <si>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</si>
  <si>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</si>
  <si>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</si>
  <si>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</si>
  <si>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</si>
  <si>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</si>
  <si>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</si>
  <si>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</si>
  <si>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</si>
  <si>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</si>
  <si>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</si>
  <si>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</si>
  <si>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</si>
  <si>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</si>
  <si>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</si>
  <si>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</si>
  <si>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</si>
  <si>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</si>
  <si>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</si>
  <si>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</si>
  <si>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</si>
  <si>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</si>
  <si>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</si>
  <si>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</si>
  <si>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</si>
  <si>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</si>
  <si>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</si>
  <si>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</si>
  <si>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</si>
  <si>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</si>
  <si>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</si>
  <si>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</si>
  <si>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</si>
  <si>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</si>
  <si>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</si>
  <si>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</si>
  <si>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</si>
  <si>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</si>
  <si>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</si>
  <si>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</si>
  <si>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</si>
  <si>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</si>
  <si>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</si>
  <si>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</si>
  <si>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</si>
  <si>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</si>
  <si>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</si>
  <si>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</si>
  <si>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</si>
  <si>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</si>
  <si>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</si>
  <si>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</si>
  <si>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</si>
  <si>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</si>
  <si>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</si>
  <si>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</si>
  <si>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</si>
  <si>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</si>
  <si>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</si>
  <si>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</si>
  <si>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</si>
  <si>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</si>
  <si>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</si>
  <si>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</si>
  <si>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</si>
  <si>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</si>
  <si>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</si>
  <si>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</si>
  <si>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</si>
  <si>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</si>
  <si>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</si>
  <si>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</si>
  <si>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</si>
  <si>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</si>
  <si>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</si>
  <si>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</si>
  <si>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</si>
  <si>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</si>
  <si>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</si>
  <si>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</si>
  <si>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</si>
  <si>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</si>
  <si>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</si>
  <si>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</si>
  <si>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</si>
  <si>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</si>
  <si>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</si>
  <si>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</si>
  <si>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</si>
  <si>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</si>
  <si>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</si>
  <si>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</si>
  <si>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</si>
  <si>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</si>
  <si>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</si>
  <si>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</si>
  <si>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</si>
  <si>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</si>
  <si>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</si>
  <si>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</si>
  <si>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</si>
  <si>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</si>
  <si>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</si>
  <si>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</si>
  <si>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</si>
  <si>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</si>
  <si>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</si>
  <si>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</si>
  <si>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</si>
  <si>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</si>
  <si>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</si>
  <si>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</si>
  <si>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</si>
  <si>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</si>
  <si>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</si>
  <si>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</si>
  <si>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</si>
  <si>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</si>
  <si>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</si>
  <si>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</si>
  <si>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</si>
  <si>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</si>
  <si>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</si>
  <si>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</si>
  <si>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</si>
  <si>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</si>
  <si>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</si>
  <si>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</si>
  <si>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</si>
  <si>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</si>
  <si>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</si>
  <si>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</si>
  <si>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</si>
  <si>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</si>
  <si>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</si>
  <si>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</si>
  <si>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</si>
  <si>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</si>
  <si>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</si>
  <si>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</si>
  <si>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</si>
  <si>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</si>
  <si>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</si>
  <si>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</si>
  <si>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</si>
  <si>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</si>
  <si>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</si>
  <si>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</si>
  <si>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</si>
  <si>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</si>
  <si>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</si>
  <si>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</si>
  <si>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</si>
  <si>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</si>
  <si>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</si>
  <si>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</si>
  <si>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</si>
  <si>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</si>
  <si>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</si>
  <si>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</si>
  <si>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</si>
  <si>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</si>
  <si>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</si>
  <si>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</si>
  <si>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</si>
  <si>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</si>
  <si>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</si>
  <si>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</si>
  <si>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</si>
  <si>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</si>
  <si>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</si>
  <si>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</si>
  <si>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</si>
  <si>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</si>
  <si>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</si>
  <si>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</si>
  <si>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</si>
  <si>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</si>
  <si>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</si>
  <si>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</si>
  <si>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</si>
  <si>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</si>
  <si>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</si>
  <si>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</si>
  <si>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</si>
  <si>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</si>
  <si>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</si>
  <si>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</si>
  <si>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</si>
  <si>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</si>
  <si>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</si>
  <si>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</si>
  <si>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</si>
  <si>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</si>
  <si>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</si>
  <si>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</si>
  <si>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</si>
  <si>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</si>
  <si>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</si>
  <si>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</si>
  <si>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</si>
  <si>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</si>
  <si>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</si>
  <si>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</si>
  <si>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</si>
  <si>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</si>
  <si>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</si>
  <si>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</si>
  <si>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</si>
  <si>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</si>
  <si>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</si>
  <si>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</si>
  <si>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</si>
  <si>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</si>
  <si>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</si>
  <si>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</si>
  <si>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</si>
  <si>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</si>
  <si>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</si>
  <si>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</si>
  <si>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</si>
  <si>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</si>
  <si>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</si>
  <si>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</si>
  <si>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</si>
  <si>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</si>
  <si>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</si>
  <si>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</si>
  <si>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</si>
  <si>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</si>
  <si>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</si>
  <si>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</si>
  <si>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</si>
  <si>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</si>
  <si>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</si>
  <si>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</si>
  <si>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</si>
  <si>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</si>
  <si>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</si>
  <si>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</si>
  <si>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</si>
  <si>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</si>
  <si>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</si>
  <si>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</si>
  <si>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</si>
  <si>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</si>
  <si>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</si>
  <si>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</si>
  <si>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</si>
  <si>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</si>
  <si>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</si>
  <si>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</si>
  <si>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</si>
  <si>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</si>
  <si>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</si>
  <si>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</si>
  <si>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</si>
  <si>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</si>
  <si>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</si>
  <si>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</si>
  <si>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</si>
  <si>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</si>
  <si>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</si>
  <si>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</si>
  <si>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</si>
  <si>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</si>
  <si>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</si>
  <si>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</si>
  <si>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</si>
  <si>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</si>
  <si>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</si>
  <si>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</si>
  <si>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</si>
  <si>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</si>
  <si>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</si>
  <si>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</si>
  <si>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</si>
  <si>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</si>
  <si>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</si>
  <si>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</si>
  <si>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</si>
  <si>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</si>
  <si>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</si>
  <si>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</si>
  <si>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</si>
  <si>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</si>
  <si>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</si>
  <si>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</si>
  <si>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</si>
  <si>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</si>
  <si>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</si>
  <si>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</si>
  <si>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</si>
  <si>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</si>
  <si>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</si>
  <si>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</si>
  <si>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</si>
  <si>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</si>
  <si>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</si>
  <si>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</si>
  <si>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</si>
  <si>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</si>
  <si>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</si>
  <si>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</si>
  <si>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</si>
  <si>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</si>
  <si>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</si>
  <si>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</si>
  <si>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</si>
  <si>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</si>
  <si>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</si>
  <si>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</si>
  <si>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</si>
  <si>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</si>
  <si>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</si>
  <si>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</si>
  <si>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</si>
  <si>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</si>
  <si>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</si>
  <si>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</si>
  <si>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</si>
  <si>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</si>
  <si>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</si>
  <si>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</si>
  <si>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</si>
  <si>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</si>
  <si>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</si>
  <si>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</si>
  <si>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</si>
  <si>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</si>
  <si>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</si>
  <si>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</si>
  <si>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</si>
  <si>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</si>
  <si>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</si>
  <si>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</si>
  <si>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</si>
  <si>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</si>
  <si>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</si>
  <si>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</si>
  <si>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</si>
  <si>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</si>
  <si>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</si>
  <si>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</si>
  <si>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</si>
  <si>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</si>
  <si>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</si>
  <si>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</si>
  <si>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</si>
  <si>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</si>
  <si>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</si>
  <si>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</si>
  <si>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</si>
  <si>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</si>
  <si>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</si>
  <si>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</si>
  <si>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</si>
  <si>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</si>
  <si>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</si>
  <si>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</si>
  <si>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</si>
  <si>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</si>
  <si>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</si>
  <si>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</si>
  <si>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</si>
  <si>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</si>
  <si>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</si>
  <si>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</si>
  <si>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</si>
  <si>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</si>
  <si>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</si>
  <si>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</si>
  <si>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</si>
  <si>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</si>
  <si>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</si>
  <si>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</si>
  <si>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</si>
  <si>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</si>
  <si>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</si>
  <si>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</si>
  <si>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</si>
  <si>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</si>
  <si>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</si>
  <si>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</si>
  <si>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</si>
  <si>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</si>
  <si>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</si>
  <si>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</si>
  <si>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</si>
  <si>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</si>
  <si>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</si>
  <si>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</si>
  <si>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</si>
  <si>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</si>
  <si>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</si>
  <si>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</si>
  <si>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</si>
  <si>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</si>
  <si>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</si>
  <si>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</si>
  <si>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</si>
  <si>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</si>
  <si>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</si>
  <si>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</si>
  <si>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</si>
  <si>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</si>
  <si>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</si>
  <si>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</si>
  <si>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</si>
  <si>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</si>
  <si>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</si>
  <si>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</si>
  <si>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</si>
  <si>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</si>
  <si>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</si>
  <si>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</si>
  <si>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</si>
  <si>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</si>
  <si>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</si>
  <si>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</si>
  <si>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</si>
  <si>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</si>
  <si>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</si>
  <si>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</si>
  <si>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</si>
  <si>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</si>
  <si>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</si>
  <si>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</si>
  <si>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</si>
  <si>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</si>
  <si>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</si>
  <si>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</si>
  <si>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</si>
  <si>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</si>
  <si>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</si>
  <si>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</si>
  <si>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</si>
  <si>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</si>
  <si>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</si>
  <si>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</si>
  <si>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</si>
  <si>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</si>
  <si>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</si>
  <si>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</si>
  <si>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</si>
  <si>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</si>
  <si>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</si>
  <si>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</si>
  <si>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</si>
  <si>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</si>
  <si>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</si>
  <si>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</si>
  <si>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</si>
  <si>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</si>
  <si>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</si>
  <si>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</si>
  <si>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</si>
  <si>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</si>
  <si>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</si>
  <si>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</si>
  <si>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</si>
  <si>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</si>
  <si>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</si>
  <si>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</si>
  <si>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</si>
  <si>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</si>
  <si>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</si>
  <si>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</si>
  <si>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</si>
  <si>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</si>
  <si>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</si>
  <si>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</si>
  <si>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</si>
  <si>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</si>
  <si>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</si>
  <si>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</si>
  <si>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</si>
  <si>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</si>
  <si>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</si>
  <si>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</si>
  <si>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</si>
  <si>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</si>
  <si>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</si>
  <si>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</si>
  <si>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</si>
  <si>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</si>
  <si>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</si>
  <si>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</si>
  <si>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</si>
  <si>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</si>
  <si>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</si>
  <si>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</si>
  <si>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</si>
  <si>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</si>
  <si>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</si>
  <si>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</si>
  <si>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</si>
  <si>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</si>
  <si>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</si>
  <si>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</si>
  <si>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</si>
  <si>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</si>
  <si>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</si>
  <si>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</si>
  <si>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</si>
  <si>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</si>
  <si>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</si>
  <si>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</si>
  <si>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</si>
  <si>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</si>
  <si>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</si>
  <si>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</si>
  <si>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</si>
  <si>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</si>
  <si>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</si>
  <si>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</si>
  <si>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</si>
  <si>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</si>
  <si>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</si>
  <si>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</si>
  <si>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</si>
  <si>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</si>
  <si>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</si>
  <si>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</si>
  <si>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</si>
  <si>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</si>
  <si>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</si>
  <si>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</si>
  <si>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</si>
  <si>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</si>
  <si>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</si>
  <si>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</si>
  <si>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</si>
  <si>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</si>
  <si>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</si>
  <si>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</si>
  <si>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</si>
  <si>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</si>
  <si>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</si>
  <si>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</si>
  <si>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</si>
  <si>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</si>
  <si>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</si>
  <si>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</si>
  <si>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</si>
  <si>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</si>
  <si>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</si>
  <si>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</si>
  <si>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</si>
  <si>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</si>
  <si>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</si>
  <si>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</si>
  <si>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</si>
  <si>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</si>
  <si>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</si>
  <si>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</si>
  <si>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</si>
  <si>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</si>
  <si>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</si>
  <si>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</si>
  <si>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</si>
  <si>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</si>
  <si>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</si>
  <si>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</si>
  <si>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</si>
  <si>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</si>
  <si>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</si>
  <si>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</si>
  <si>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</si>
  <si>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</si>
  <si>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</si>
  <si>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</si>
  <si>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</si>
  <si>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</si>
  <si>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</si>
  <si>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</si>
  <si>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</si>
  <si>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</si>
  <si>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</si>
  <si>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</si>
  <si>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</si>
  <si>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</si>
  <si>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</si>
  <si>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</si>
  <si>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</si>
  <si>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</si>
  <si>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</si>
  <si>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</si>
  <si>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</si>
  <si>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</si>
  <si>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</si>
  <si>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</si>
  <si>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</si>
  <si>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</si>
  <si>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</si>
  <si>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</si>
  <si>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</si>
  <si>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</si>
  <si>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</si>
  <si>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</si>
  <si>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</si>
  <si>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</si>
  <si>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</si>
  <si>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</si>
  <si>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</si>
  <si>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</si>
  <si>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</si>
  <si>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</si>
  <si>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</si>
  <si>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</si>
  <si>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</si>
  <si>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</si>
  <si>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</si>
  <si>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</si>
  <si>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</si>
  <si>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</si>
  <si>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</si>
  <si>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</si>
  <si>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</si>
  <si>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</si>
  <si>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</si>
  <si>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</si>
  <si>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</si>
  <si>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</si>
  <si>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</si>
  <si>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</si>
  <si>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</si>
  <si>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</si>
  <si>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</si>
  <si>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</si>
  <si>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</si>
  <si>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</si>
  <si>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</si>
  <si>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</si>
  <si>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</si>
  <si>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</si>
  <si>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</si>
  <si>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</si>
  <si>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</si>
  <si>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</si>
  <si>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</si>
  <si>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</si>
  <si>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</si>
  <si>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</si>
  <si>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</si>
  <si>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</si>
  <si>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</si>
  <si>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</si>
  <si>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</si>
  <si>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</si>
  <si>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</si>
  <si>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</si>
  <si>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</si>
  <si>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</si>
  <si>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</si>
  <si>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</si>
  <si>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</si>
  <si>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</si>
  <si>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</si>
  <si>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</si>
  <si>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</si>
  <si>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</si>
  <si>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</si>
  <si>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</si>
  <si>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</si>
  <si>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</si>
  <si>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</si>
  <si>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</si>
  <si>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</si>
  <si>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</si>
  <si>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</si>
  <si>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</si>
  <si>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</si>
  <si>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</si>
  <si>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</si>
  <si>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</si>
  <si>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</si>
  <si>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</si>
  <si>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</si>
  <si>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</si>
  <si>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</si>
  <si>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</si>
  <si>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</si>
  <si>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</si>
  <si>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</si>
  <si>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</si>
  <si>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</si>
  <si>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</si>
  <si>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</si>
  <si>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</si>
  <si>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</si>
  <si>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</si>
  <si>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</si>
  <si>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</si>
  <si>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</si>
  <si>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</si>
  <si>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</si>
  <si>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</si>
  <si>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</si>
  <si>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</si>
  <si>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</si>
  <si>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</si>
  <si>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</si>
  <si>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</si>
  <si>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</si>
  <si>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</si>
  <si>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</si>
  <si>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</si>
  <si>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</si>
  <si>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</si>
  <si>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</si>
  <si>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</si>
  <si>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</si>
  <si>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</si>
  <si>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</si>
  <si>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</si>
  <si>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</si>
  <si>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</si>
  <si>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</si>
  <si>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</si>
  <si>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</si>
  <si>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</si>
  <si>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</si>
  <si>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</si>
  <si>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</si>
  <si>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</si>
  <si>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</si>
  <si>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</si>
  <si>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</si>
  <si>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</si>
  <si>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</si>
  <si>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</si>
  <si>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</si>
  <si>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</si>
  <si>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</si>
  <si>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</si>
  <si>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</si>
  <si>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</si>
  <si>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</si>
  <si>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</si>
  <si>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</si>
  <si>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</si>
  <si>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</si>
  <si>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</si>
  <si>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</si>
  <si>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</si>
  <si>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</si>
  <si>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</si>
  <si>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</si>
  <si>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</si>
  <si>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</si>
  <si>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</si>
  <si>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</si>
  <si>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</si>
  <si>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</si>
  <si>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</si>
  <si>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</si>
  <si>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</si>
  <si>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</si>
  <si>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</si>
  <si>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</si>
  <si>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</si>
  <si>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</si>
  <si>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</si>
  <si>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</si>
  <si>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</si>
  <si>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</si>
  <si>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</si>
  <si>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</si>
  <si>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</si>
  <si>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</si>
  <si>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</si>
  <si>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</si>
  <si>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</si>
  <si>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</si>
  <si>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</si>
  <si>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</si>
  <si>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</si>
  <si>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</si>
  <si>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</si>
  <si>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</si>
  <si>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</si>
  <si>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</si>
  <si>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</si>
  <si>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</si>
  <si>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</si>
  <si>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</si>
  <si>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</si>
  <si>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</si>
  <si>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</si>
  <si>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</si>
  <si>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</si>
  <si>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</si>
  <si>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</si>
  <si>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</si>
  <si>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</si>
  <si>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</si>
  <si>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</si>
  <si>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</si>
  <si>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</si>
  <si>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</si>
  <si>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</si>
  <si>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</si>
  <si>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</si>
  <si>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</si>
  <si>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</si>
  <si>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</si>
  <si>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</si>
  <si>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</si>
  <si>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</si>
  <si>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</si>
  <si>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</si>
  <si>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</si>
  <si>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</si>
  <si>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</si>
  <si>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</si>
  <si>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</si>
  <si>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</si>
  <si>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</si>
  <si>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</si>
  <si>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</si>
  <si>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</si>
  <si>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</si>
  <si>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</si>
  <si>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</si>
  <si>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</si>
  <si>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</si>
  <si>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</si>
  <si>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</si>
  <si>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</si>
  <si>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</si>
  <si>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</si>
  <si>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</si>
  <si>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</si>
  <si>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</si>
  <si>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</si>
  <si>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</si>
  <si>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</si>
  <si>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</si>
  <si>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</si>
  <si>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</si>
  <si>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</si>
  <si>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</si>
  <si>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</si>
  <si>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</si>
  <si>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</si>
  <si>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</si>
  <si>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</si>
  <si>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</si>
  <si>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</si>
  <si>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</si>
  <si>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</si>
  <si>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</si>
  <si>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</si>
  <si>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</si>
  <si>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</si>
  <si>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</si>
  <si>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</si>
  <si>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</si>
  <si>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</si>
  <si>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</si>
  <si>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</si>
  <si>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</si>
  <si>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</si>
  <si>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</si>
  <si>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</si>
  <si>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</si>
  <si>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</si>
  <si>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</si>
  <si>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</si>
  <si>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</si>
  <si>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</si>
  <si>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</si>
  <si>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</si>
  <si>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</si>
  <si>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</si>
  <si>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</si>
  <si>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</si>
  <si>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</si>
  <si>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</si>
  <si>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</si>
  <si>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</si>
  <si>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</si>
  <si>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</si>
  <si>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</si>
  <si>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</si>
  <si>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</si>
  <si>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</si>
  <si>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</si>
  <si>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</si>
  <si>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</si>
  <si>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</si>
  <si>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</si>
  <si>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</si>
  <si>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</si>
  <si>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</si>
  <si>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</si>
  <si>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</si>
  <si>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</si>
  <si>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</si>
  <si>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</si>
  <si>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</si>
  <si>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</si>
  <si>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</si>
  <si>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</si>
  <si>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</si>
  <si>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</si>
  <si>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</si>
  <si>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</si>
  <si>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</si>
  <si>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</si>
  <si>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</si>
  <si>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</si>
  <si>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</si>
  <si>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</si>
  <si>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</si>
  <si>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</si>
  <si>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</si>
  <si>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</si>
  <si>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</si>
  <si>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</si>
  <si>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</si>
  <si>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</si>
  <si>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</si>
  <si>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</si>
  <si>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</si>
  <si>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</si>
  <si>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</si>
  <si>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</si>
  <si>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</si>
  <si>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</si>
  <si>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</si>
  <si>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</si>
  <si>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</si>
  <si>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</si>
  <si>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</si>
  <si>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</si>
  <si>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</si>
  <si>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</si>
  <si>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</si>
  <si>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</si>
  <si>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</si>
  <si>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</si>
  <si>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</si>
  <si>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</si>
  <si>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</si>
  <si>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</si>
  <si>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</si>
  <si>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</si>
  <si>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</si>
  <si>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</si>
  <si>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</si>
  <si>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</si>
  <si>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</si>
  <si>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</si>
  <si>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</si>
  <si>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</si>
  <si>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</si>
  <si>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</si>
  <si>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</si>
  <si>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</si>
  <si>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</si>
  <si>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</si>
  <si>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</si>
  <si>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</si>
  <si>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</si>
  <si>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</si>
  <si>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</si>
  <si>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</si>
  <si>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</si>
  <si>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</si>
  <si>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</si>
  <si>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</si>
  <si>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</si>
  <si>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</si>
  <si>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</si>
  <si>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</si>
  <si>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</si>
  <si>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</si>
  <si>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</si>
  <si>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</si>
  <si>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</si>
  <si>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</si>
  <si>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</si>
  <si>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</si>
  <si>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</si>
  <si>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</si>
  <si>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</si>
  <si>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</si>
  <si>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</si>
  <si>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</si>
  <si>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</si>
  <si>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</si>
  <si>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</si>
  <si>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</si>
  <si>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</si>
  <si>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</si>
  <si>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</si>
  <si>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</si>
  <si>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</si>
  <si>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</si>
  <si>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</si>
  <si>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</si>
  <si>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</si>
  <si>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</si>
  <si>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</si>
  <si>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</si>
  <si>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</si>
  <si>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</si>
  <si>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</si>
  <si>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</si>
  <si>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</si>
  <si>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</si>
  <si>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</si>
  <si>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</si>
  <si>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</si>
  <si>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</si>
  <si>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</si>
  <si>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</si>
  <si>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</si>
  <si>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</si>
  <si>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</si>
  <si>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</si>
  <si>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</si>
  <si>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</si>
  <si>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</si>
  <si>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</si>
  <si>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</si>
  <si>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</si>
  <si>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</si>
  <si>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</si>
  <si>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</si>
  <si>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</si>
  <si>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</si>
  <si>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</si>
  <si>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</si>
  <si>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</si>
  <si>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</si>
  <si>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</si>
  <si>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</si>
  <si>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</si>
  <si>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</si>
  <si>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</si>
  <si>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</si>
  <si>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</si>
  <si>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</si>
  <si>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</si>
  <si>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</si>
  <si>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</si>
  <si>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</si>
  <si>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</si>
  <si>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</si>
  <si>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</si>
  <si>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</si>
  <si>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</si>
  <si>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</si>
  <si>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</si>
  <si>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</si>
  <si>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</si>
  <si>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</si>
  <si>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</si>
  <si>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</si>
  <si>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</si>
  <si>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</si>
  <si>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</si>
  <si>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</si>
  <si>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</si>
  <si>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</si>
  <si>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</si>
  <si>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</si>
  <si>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</si>
  <si>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</si>
  <si>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</si>
  <si>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</si>
  <si>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</si>
  <si>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</si>
  <si>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</si>
  <si>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</si>
  <si>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</si>
  <si>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</si>
  <si>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</si>
  <si>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</si>
  <si>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</si>
  <si>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</si>
  <si>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</si>
  <si>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</si>
  <si>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</si>
  <si>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</si>
  <si>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</si>
  <si>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</si>
  <si>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</si>
  <si>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</si>
  <si>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</si>
  <si>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</si>
  <si>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</si>
  <si>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</si>
  <si>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</si>
  <si>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</si>
  <si>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</si>
  <si>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</si>
  <si>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</si>
  <si>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</si>
  <si>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</si>
  <si>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</si>
  <si>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</si>
  <si>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</si>
  <si>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</si>
  <si>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</si>
  <si>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</si>
  <si>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</si>
  <si>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</si>
  <si>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</si>
  <si>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</si>
  <si>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</si>
  <si>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</si>
  <si>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</si>
  <si>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</si>
  <si>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</si>
  <si>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</si>
  <si>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</si>
  <si>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</si>
  <si>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</si>
  <si>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</si>
  <si>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</si>
  <si>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</si>
  <si>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</si>
  <si>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</si>
  <si>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</si>
  <si>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</si>
  <si>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</si>
  <si>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</si>
  <si>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</si>
  <si>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</si>
  <si>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</si>
  <si>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</si>
  <si>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</si>
  <si>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</si>
  <si>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</si>
  <si>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</si>
  <si>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</si>
  <si>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</si>
  <si>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</si>
  <si>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</si>
  <si>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</si>
  <si>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</si>
  <si>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</si>
  <si>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</si>
  <si>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</si>
  <si>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</si>
  <si>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</si>
  <si>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</si>
  <si>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</si>
  <si>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</si>
  <si>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</si>
  <si>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</si>
  <si>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</si>
  <si>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</si>
  <si>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</si>
  <si>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</si>
  <si>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</si>
  <si>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</si>
  <si>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</si>
  <si>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</si>
  <si>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</si>
  <si>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</si>
  <si>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</si>
  <si>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</si>
  <si>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</si>
  <si>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</si>
  <si>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</si>
  <si>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</si>
  <si>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</si>
  <si>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</si>
  <si>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</si>
  <si>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</si>
  <si>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</si>
  <si>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</si>
  <si>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</si>
  <si>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</si>
  <si>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</si>
  <si>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</si>
  <si>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</si>
  <si>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</si>
  <si>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</si>
  <si>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</si>
  <si>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</si>
  <si>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</si>
  <si>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</si>
  <si>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</si>
  <si>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</si>
  <si>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</si>
  <si>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</si>
  <si>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</si>
  <si>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</si>
  <si>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</si>
  <si>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</si>
  <si>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</si>
  <si>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</si>
  <si>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</si>
  <si>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</si>
  <si>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</si>
  <si>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</si>
  <si>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</si>
  <si>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</si>
  <si>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</si>
  <si>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</si>
  <si>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</si>
  <si>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</si>
  <si>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</si>
  <si>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</si>
  <si>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</si>
  <si>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</si>
  <si>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</si>
  <si>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</si>
  <si>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</si>
  <si>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</si>
  <si>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</si>
  <si>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</si>
  <si>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</si>
  <si>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</si>
  <si>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</si>
  <si>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</si>
  <si>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</si>
  <si>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</si>
  <si>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</si>
  <si>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</si>
  <si>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</si>
  <si>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</si>
  <si>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</si>
  <si>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</si>
  <si>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</si>
  <si>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</si>
  <si>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</si>
  <si>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</si>
  <si>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</si>
  <si>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</si>
  <si>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</si>
  <si>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</si>
  <si>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</si>
  <si>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</si>
  <si>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</si>
  <si>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</si>
  <si>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</si>
  <si>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</si>
  <si>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</si>
  <si>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</si>
  <si>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</si>
  <si>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</si>
  <si>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</si>
  <si>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</si>
  <si>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</si>
  <si>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</si>
  <si>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</si>
  <si>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</si>
  <si>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</si>
  <si>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</si>
  <si>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</si>
  <si>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</si>
  <si>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</si>
  <si>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</si>
  <si>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</si>
  <si>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</si>
  <si>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</si>
  <si>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</si>
  <si>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</si>
  <si>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</si>
  <si>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</si>
  <si>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</si>
  <si>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</si>
  <si>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</si>
  <si>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</si>
  <si>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</si>
  <si>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</si>
  <si>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</si>
  <si>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</si>
  <si>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</si>
  <si>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</si>
  <si>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</si>
  <si>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</si>
  <si>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</si>
  <si>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</si>
  <si>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</si>
  <si>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</si>
  <si>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</si>
  <si>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</si>
  <si>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</si>
  <si>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</si>
  <si>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</si>
  <si>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</si>
  <si>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</si>
  <si>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</si>
  <si>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</si>
  <si>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</si>
  <si>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</si>
  <si>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</si>
  <si>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</si>
  <si>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</si>
  <si>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</si>
  <si>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</si>
  <si>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</si>
  <si>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</si>
  <si>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</si>
  <si>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</si>
  <si>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</si>
  <si>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</si>
  <si>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</si>
  <si>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</si>
  <si>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</si>
  <si>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</si>
  <si>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</si>
  <si>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</si>
  <si>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</si>
  <si>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</si>
  <si>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</si>
  <si>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</si>
  <si>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</si>
  <si>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</si>
  <si>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</si>
  <si>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</si>
  <si>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</si>
  <si>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</si>
  <si>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</si>
  <si>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</si>
  <si>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</si>
  <si>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</si>
  <si>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</si>
  <si>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</si>
  <si>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</si>
  <si>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</si>
  <si>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</si>
  <si>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</si>
  <si>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</si>
  <si>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</si>
  <si>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</si>
  <si>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</si>
  <si>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</si>
  <si>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</si>
  <si>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</si>
  <si>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</si>
  <si>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</si>
  <si>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</si>
  <si>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</si>
  <si>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</si>
  <si>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</si>
  <si>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</si>
  <si>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</si>
  <si>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</si>
  <si>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</si>
  <si>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</si>
  <si>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</si>
  <si>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</si>
  <si>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</si>
  <si>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</si>
  <si>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</si>
  <si>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</si>
  <si>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</si>
  <si>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</si>
  <si>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</si>
  <si>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</si>
  <si>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</si>
  <si>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</si>
  <si>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</si>
  <si>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</si>
  <si>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</si>
  <si>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</si>
  <si>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</si>
  <si>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</si>
  <si>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</si>
  <si>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</si>
  <si>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</si>
  <si>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</si>
  <si>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</si>
  <si>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</si>
  <si>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</si>
  <si>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</si>
  <si>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</si>
  <si>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</si>
  <si>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</si>
  <si>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</si>
  <si>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</si>
  <si>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</si>
  <si>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</si>
  <si>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</si>
  <si>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</si>
  <si>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</si>
  <si>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</si>
  <si>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</si>
  <si>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</si>
  <si>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</si>
  <si>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</si>
  <si>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</si>
  <si>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</si>
  <si>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</si>
  <si>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</si>
  <si>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</si>
  <si>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</si>
  <si>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</si>
  <si>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</si>
  <si>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</si>
  <si>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</si>
  <si>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</si>
  <si>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</si>
  <si>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</si>
  <si>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</si>
  <si>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</si>
  <si>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</si>
  <si>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</si>
  <si>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</si>
  <si>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</si>
  <si>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</si>
  <si>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</si>
  <si>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</si>
  <si>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</si>
  <si>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</si>
  <si>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</si>
  <si>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</si>
  <si>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</si>
  <si>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</si>
  <si>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</si>
  <si>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</si>
  <si>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</si>
  <si>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</si>
  <si>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</si>
  <si>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</si>
  <si>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</si>
  <si>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</si>
  <si>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</si>
  <si>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</si>
  <si>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</si>
  <si>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</si>
  <si>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</si>
  <si>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</si>
  <si>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</si>
  <si>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</si>
  <si>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</si>
  <si>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</si>
  <si>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</si>
  <si>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</si>
  <si>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</si>
  <si>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</si>
  <si>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</si>
  <si>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</si>
  <si>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</si>
  <si>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</si>
  <si>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</si>
  <si>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</si>
  <si>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</si>
  <si>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</si>
  <si>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</si>
  <si>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</si>
  <si>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</si>
  <si>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</si>
  <si>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</si>
  <si>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</si>
  <si>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</si>
  <si>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</si>
  <si>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</si>
  <si>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</si>
  <si>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</si>
  <si>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</si>
  <si>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</si>
  <si>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</si>
  <si>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</si>
  <si>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</si>
  <si>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</si>
  <si>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</si>
  <si>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</si>
  <si>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</si>
  <si>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</si>
  <si>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</si>
  <si>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</si>
  <si>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</si>
  <si>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</si>
  <si>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</si>
  <si>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</si>
  <si>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</si>
  <si>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</si>
  <si>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</si>
  <si>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</si>
  <si>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</si>
  <si>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</si>
  <si>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</si>
  <si>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</si>
  <si>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</si>
  <si>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</si>
  <si>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</si>
  <si>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</si>
  <si>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</si>
  <si>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</si>
  <si>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</si>
  <si>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</si>
  <si>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</si>
  <si>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</si>
  <si>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</si>
  <si>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</si>
  <si>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</si>
  <si>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</si>
  <si>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</si>
  <si>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</si>
  <si>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</si>
  <si>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</si>
  <si>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</si>
  <si>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</si>
  <si>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</si>
  <si>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</si>
  <si>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</si>
  <si>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</si>
  <si>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</si>
  <si>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</si>
  <si>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</si>
  <si>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</si>
  <si>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</si>
  <si>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</si>
  <si>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</si>
  <si>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</si>
  <si>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</si>
  <si>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</si>
  <si>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</si>
  <si>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</si>
  <si>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</si>
  <si>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</si>
  <si>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</si>
  <si>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</si>
  <si>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</si>
  <si>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</si>
  <si>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</si>
  <si>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</si>
  <si>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</si>
  <si>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</si>
  <si>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</si>
  <si>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</si>
  <si>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</si>
  <si>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</si>
  <si>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</si>
  <si>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</si>
  <si>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</si>
  <si>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</si>
  <si>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</si>
  <si>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</si>
  <si>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</si>
  <si>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</si>
  <si>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</si>
  <si>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</si>
  <si>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</si>
  <si>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</si>
  <si>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</si>
  <si>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</si>
  <si>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</si>
  <si>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</si>
  <si>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</si>
  <si>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</si>
  <si>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</si>
  <si>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</si>
  <si>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</si>
  <si>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</si>
  <si>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</si>
  <si>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</si>
  <si>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</si>
  <si>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</si>
  <si>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</si>
  <si>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</si>
  <si>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</si>
  <si>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</si>
  <si>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</si>
  <si>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</si>
  <si>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</si>
  <si>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</si>
  <si>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</si>
  <si>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</si>
  <si>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</si>
  <si>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</si>
  <si>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</si>
  <si>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</si>
  <si>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</si>
  <si>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</si>
  <si>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</si>
  <si>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</si>
  <si>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</si>
  <si>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</si>
  <si>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</si>
  <si>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</si>
  <si>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</si>
  <si>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</si>
  <si>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</si>
  <si>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</si>
  <si>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</si>
  <si>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</si>
  <si>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</si>
  <si>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</si>
  <si>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</si>
  <si>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</si>
  <si>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</si>
  <si>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</si>
  <si>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</si>
  <si>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</si>
  <si>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</si>
  <si>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</si>
  <si>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</si>
  <si>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</si>
  <si>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</si>
  <si>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</si>
  <si>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</si>
  <si>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</si>
  <si>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</si>
  <si>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</si>
  <si>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</si>
  <si>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</si>
  <si>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</si>
  <si>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</si>
  <si>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</si>
  <si>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</si>
  <si>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</si>
  <si>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</si>
  <si>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</si>
  <si>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</si>
  <si>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</si>
  <si>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</si>
  <si>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</si>
  <si>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</si>
  <si>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</si>
  <si>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</si>
  <si>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</si>
  <si>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</si>
  <si>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</si>
  <si>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</si>
  <si>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</si>
  <si>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</si>
  <si>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</si>
  <si>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</si>
  <si>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</si>
  <si>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</si>
  <si>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</si>
  <si>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</si>
  <si>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</si>
  <si>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</si>
  <si>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</si>
  <si>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</si>
  <si>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</si>
  <si>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</si>
  <si>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</si>
  <si>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</si>
  <si>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</si>
  <si>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</si>
  <si>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</si>
  <si>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</si>
  <si>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</si>
  <si>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</si>
  <si>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</si>
  <si>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</si>
  <si>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</si>
  <si>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</si>
  <si>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</si>
  <si>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</si>
  <si>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</si>
  <si>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</si>
  <si>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</si>
  <si>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</si>
  <si>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</si>
  <si>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</si>
  <si>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</si>
  <si>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</si>
  <si>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</si>
  <si>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</si>
  <si>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</si>
  <si>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</si>
  <si>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</si>
  <si>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</si>
  <si>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</si>
  <si>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</si>
  <si>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</si>
  <si>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</si>
  <si>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</si>
  <si>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</si>
  <si>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</si>
  <si>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</si>
  <si>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</si>
  <si>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</si>
  <si>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</si>
  <si>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</si>
  <si>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</si>
  <si>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</si>
  <si>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</si>
  <si>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</si>
  <si>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</si>
  <si>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</si>
  <si>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</si>
  <si>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</si>
  <si>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</si>
  <si>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</si>
  <si>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</si>
  <si>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</si>
  <si>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</si>
  <si>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</si>
  <si>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</si>
  <si>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</si>
  <si>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</si>
  <si>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</si>
  <si>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</si>
  <si>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</si>
  <si>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</si>
  <si>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</si>
  <si>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</si>
  <si>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</si>
  <si>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</si>
  <si>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</si>
  <si>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</si>
  <si>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</si>
  <si>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</si>
  <si>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</si>
  <si>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</si>
  <si>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</si>
  <si>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</si>
  <si>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</si>
  <si>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</si>
  <si>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</si>
  <si>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</si>
  <si>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</si>
  <si>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</si>
  <si>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</si>
  <si>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</si>
  <si>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</si>
  <si>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</si>
  <si>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</si>
  <si>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</si>
  <si>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</si>
  <si>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</si>
  <si>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</si>
  <si>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</si>
  <si>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</si>
  <si>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</si>
  <si>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</si>
  <si>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</si>
  <si>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</si>
  <si>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</si>
  <si>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</si>
  <si>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</si>
  <si>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</si>
  <si>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</si>
  <si>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</si>
  <si>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</si>
  <si>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</si>
  <si>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</si>
  <si>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</si>
  <si>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</si>
  <si>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</si>
  <si>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</si>
  <si>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</si>
  <si>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</si>
  <si>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</si>
  <si>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</si>
  <si>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</si>
  <si>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</si>
  <si>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</si>
  <si>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</si>
  <si>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</si>
  <si>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</si>
  <si>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</si>
  <si>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</si>
  <si>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</si>
  <si>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</si>
  <si>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</si>
  <si>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</si>
  <si>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</si>
  <si>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</si>
  <si>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</si>
  <si>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</si>
  <si>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</si>
  <si>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</si>
  <si>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</si>
  <si>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</si>
  <si>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</si>
  <si>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</si>
  <si>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</si>
  <si>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</si>
  <si>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</si>
  <si>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</si>
  <si>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</si>
  <si>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</si>
  <si>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</si>
  <si>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</si>
  <si>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</si>
  <si>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</si>
  <si>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</si>
  <si>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</si>
  <si>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</si>
  <si>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</si>
  <si>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</si>
  <si>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</si>
  <si>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</si>
  <si>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</si>
  <si>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</si>
  <si>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</si>
  <si>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</si>
  <si>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</si>
  <si>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</si>
  <si>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</si>
  <si>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</si>
  <si>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</si>
  <si>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</si>
  <si>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</si>
  <si>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</si>
  <si>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</si>
  <si>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</si>
  <si>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</si>
  <si>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</si>
  <si>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</si>
  <si>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</si>
  <si>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</si>
  <si>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</si>
  <si>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</si>
  <si>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</si>
  <si>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</si>
  <si>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</si>
  <si>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</si>
  <si>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</si>
  <si>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</si>
  <si>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</si>
  <si>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</si>
  <si>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</si>
  <si>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</si>
  <si>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</si>
  <si>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</si>
  <si>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</si>
  <si>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</si>
  <si>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</si>
  <si>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</si>
  <si>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</si>
  <si>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</si>
  <si>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</si>
  <si>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</si>
  <si>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</si>
  <si>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</si>
  <si>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</si>
  <si>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</si>
  <si>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</si>
  <si>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</si>
  <si>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</si>
  <si>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</si>
  <si>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</si>
  <si>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</si>
  <si>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</si>
  <si>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</si>
  <si>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</si>
  <si>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</si>
  <si>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</si>
  <si>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</si>
  <si>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</si>
  <si>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</si>
  <si>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</si>
  <si>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</si>
  <si>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</si>
  <si>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</si>
  <si>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</si>
  <si>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</si>
  <si>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</si>
  <si>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</si>
  <si>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</si>
  <si>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</si>
  <si>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</si>
  <si>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</si>
  <si>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</si>
  <si>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</si>
  <si>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</si>
  <si>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</si>
  <si>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</si>
  <si>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</si>
  <si>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</si>
  <si>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</si>
  <si>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</si>
  <si>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</si>
  <si>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</si>
  <si>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</si>
  <si>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</si>
  <si>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</si>
  <si>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</si>
  <si>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</si>
  <si>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</si>
  <si>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</si>
  <si>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</si>
  <si>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</si>
  <si>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</si>
  <si>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</si>
  <si>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</si>
  <si>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</si>
  <si>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</si>
  <si>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</si>
  <si>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</si>
  <si>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</si>
  <si>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</si>
  <si>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</si>
  <si>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</si>
  <si>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</si>
  <si>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</si>
  <si>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</si>
  <si>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</si>
  <si>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</si>
  <si>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</si>
  <si>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</si>
  <si>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</si>
  <si>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</si>
  <si>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</si>
  <si>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</si>
  <si>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</si>
  <si>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</si>
  <si>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</si>
  <si>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</si>
  <si>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</si>
  <si>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</si>
  <si>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</si>
  <si>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</si>
  <si>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</si>
  <si>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</si>
  <si>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</si>
  <si>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</si>
  <si>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</si>
  <si>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</si>
  <si>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</si>
  <si>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</si>
  <si>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</si>
  <si>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</si>
  <si>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</si>
  <si>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</si>
  <si>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</si>
  <si>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</si>
  <si>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</si>
  <si>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</si>
  <si>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</si>
  <si>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</si>
  <si>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</si>
  <si>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</si>
  <si>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</si>
  <si>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</si>
  <si>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</si>
  <si>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</si>
  <si>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</si>
  <si>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</si>
  <si>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</si>
  <si>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</si>
  <si>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</si>
  <si>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</si>
  <si>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</si>
  <si>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</si>
  <si>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</si>
  <si>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</si>
  <si>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</si>
  <si>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</si>
  <si>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</si>
  <si>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</si>
  <si>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</si>
  <si>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</si>
  <si>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</si>
  <si>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</si>
  <si>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</si>
  <si>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</si>
  <si>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</si>
  <si>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</si>
  <si>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</si>
  <si>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</si>
  <si>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</si>
  <si>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</si>
  <si>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</si>
  <si>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</si>
  <si>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</si>
  <si>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</si>
  <si>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</si>
  <si>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</si>
  <si>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</si>
  <si>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</si>
  <si>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</si>
  <si>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</si>
  <si>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</si>
  <si>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</si>
  <si>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</si>
  <si>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</si>
  <si>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</si>
  <si>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</si>
  <si>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</si>
  <si>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</si>
  <si>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</si>
  <si>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</si>
  <si>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</si>
  <si>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</si>
  <si>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</si>
  <si>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</si>
  <si>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</si>
  <si>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</si>
  <si>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</si>
  <si>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</si>
  <si>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</si>
  <si>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</si>
  <si>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</si>
  <si>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</si>
  <si>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</si>
  <si>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</si>
  <si>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</si>
  <si>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</si>
  <si>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</si>
  <si>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</si>
  <si>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</si>
  <si>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</si>
  <si>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</si>
  <si>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</si>
  <si>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</si>
  <si>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</si>
  <si>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</si>
  <si>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</si>
  <si>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</si>
  <si>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</si>
  <si>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</si>
  <si>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</si>
  <si>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</si>
  <si>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</si>
  <si>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</si>
  <si>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</si>
  <si>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</si>
  <si>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</si>
  <si>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</si>
  <si>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</si>
  <si>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</si>
  <si>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</si>
  <si>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</si>
  <si>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</si>
  <si>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</si>
  <si>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</si>
  <si>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</si>
  <si>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</si>
  <si>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</si>
  <si>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</si>
  <si>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</si>
  <si>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</si>
  <si>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</si>
  <si>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</si>
  <si>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</si>
  <si>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</si>
  <si>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</si>
  <si>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</si>
  <si>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</si>
  <si>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</si>
  <si>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</si>
  <si>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</si>
  <si>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</si>
  <si>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</si>
  <si>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</si>
  <si>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</si>
  <si>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</si>
  <si>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</si>
  <si>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</si>
  <si>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</si>
  <si>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</si>
  <si>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</si>
  <si>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</si>
  <si>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</si>
  <si>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</si>
  <si>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</si>
  <si>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</si>
  <si>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</si>
  <si>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</si>
  <si>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</si>
  <si>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</si>
  <si>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</si>
  <si>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</si>
  <si>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</si>
  <si>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</si>
  <si>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</si>
  <si>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</si>
  <si>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</si>
  <si>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</si>
  <si>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</si>
  <si>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</si>
  <si>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</si>
  <si>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</si>
  <si>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</si>
  <si>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</si>
  <si>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</si>
  <si>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</si>
  <si>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</si>
  <si>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</si>
  <si>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</si>
  <si>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</si>
  <si>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</si>
  <si>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</si>
  <si>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</si>
  <si>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</si>
  <si>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</si>
  <si>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</si>
  <si>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</si>
  <si>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</si>
  <si>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</si>
  <si>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</si>
  <si>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</si>
  <si>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</si>
  <si>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</si>
  <si>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</si>
  <si>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</si>
  <si>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</si>
  <si>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</si>
  <si>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</si>
  <si>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</si>
  <si>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</si>
  <si>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</si>
  <si>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</si>
  <si>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</si>
  <si>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</si>
  <si>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</si>
  <si>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</si>
  <si>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</si>
  <si>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</si>
  <si>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</si>
  <si>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</si>
  <si>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</si>
  <si>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</si>
  <si>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</si>
  <si>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</si>
  <si>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</si>
  <si>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</si>
  <si>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</si>
  <si>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</si>
  <si>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</si>
  <si>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</si>
  <si>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</si>
  <si>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</si>
  <si>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</si>
  <si>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</si>
  <si>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</si>
  <si>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</si>
  <si>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</si>
  <si>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</si>
  <si>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</si>
  <si>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</si>
  <si>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</si>
  <si>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</si>
  <si>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</si>
  <si>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</si>
  <si>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</si>
  <si>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</si>
  <si>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</si>
  <si>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</si>
  <si>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</si>
  <si>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</si>
  <si>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</si>
  <si>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</si>
  <si>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</si>
  <si>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</si>
  <si>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</si>
  <si>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</si>
  <si>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</si>
  <si>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</si>
  <si>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</si>
  <si>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</si>
  <si>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</si>
  <si>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</si>
  <si>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</si>
  <si>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</si>
  <si>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</si>
  <si>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</si>
  <si>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</si>
  <si>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</si>
  <si>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</si>
  <si>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</si>
  <si>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</si>
  <si>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</si>
  <si>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</si>
  <si>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</si>
  <si>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</si>
  <si>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</si>
  <si>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</si>
  <si>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</si>
  <si>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</si>
  <si>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</si>
  <si>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</si>
  <si>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</si>
  <si>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</si>
  <si>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</si>
  <si>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</si>
  <si>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</si>
  <si>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</si>
  <si>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</si>
  <si>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</si>
  <si>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</si>
  <si>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</si>
  <si>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</si>
  <si>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</si>
  <si>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</si>
  <si>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</si>
  <si>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</si>
  <si>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</si>
  <si>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</si>
  <si>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</si>
  <si>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</si>
  <si>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</si>
  <si>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</si>
  <si>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</si>
  <si>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</si>
  <si>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</si>
  <si>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</si>
  <si>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</si>
  <si>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</si>
  <si>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</si>
  <si>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</si>
  <si>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</si>
  <si>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</si>
  <si>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</si>
  <si>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</si>
  <si>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</si>
  <si>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</si>
  <si>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</si>
  <si>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</si>
  <si>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</si>
  <si>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</si>
  <si>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</si>
  <si>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</si>
  <si>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</si>
  <si>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</si>
  <si>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</si>
  <si>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</si>
  <si>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</si>
  <si>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</si>
  <si>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</si>
  <si>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</si>
  <si>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</si>
  <si>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</si>
  <si>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</si>
  <si>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</si>
  <si>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</si>
  <si>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</si>
  <si>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</si>
  <si>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</si>
  <si>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</si>
  <si>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</si>
  <si>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</si>
  <si>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</si>
  <si>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</si>
  <si>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</si>
  <si>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</si>
  <si>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</si>
  <si>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</si>
  <si>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</si>
  <si>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</si>
  <si>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</si>
  <si>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</si>
  <si>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</si>
  <si>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</si>
  <si>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</si>
  <si>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</si>
  <si>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</si>
  <si>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</si>
  <si>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</si>
  <si>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</si>
  <si>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</si>
  <si>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</si>
  <si>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</si>
  <si>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</si>
  <si>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</si>
  <si>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</si>
  <si>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</si>
  <si>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</si>
  <si>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</si>
  <si>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</si>
  <si>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</si>
  <si>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</si>
  <si>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</si>
  <si>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</si>
  <si>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</si>
  <si>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</si>
  <si>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</si>
  <si>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</si>
  <si>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</si>
  <si>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</si>
  <si>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</si>
  <si>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</si>
  <si>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</si>
  <si>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</si>
  <si>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</si>
  <si>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</si>
  <si>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</si>
  <si>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</si>
  <si>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</si>
  <si>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</si>
  <si>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</si>
  <si>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</si>
  <si>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</si>
  <si>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</si>
  <si>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</si>
  <si>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</si>
  <si>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</si>
  <si>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</si>
  <si>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</si>
  <si>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</si>
  <si>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</si>
  <si>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</si>
  <si>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</si>
  <si>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</si>
  <si>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</si>
  <si>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</si>
  <si>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</si>
  <si>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</si>
  <si>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</si>
  <si>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</si>
  <si>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</si>
  <si>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</si>
  <si>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</si>
  <si>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</si>
  <si>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</si>
  <si>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</si>
  <si>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</si>
  <si>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</si>
  <si>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</si>
  <si>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</si>
  <si>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</si>
  <si>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</si>
  <si>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</si>
  <si>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</si>
  <si>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</si>
  <si>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</si>
  <si>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</si>
  <si>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</si>
  <si>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</si>
  <si>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</si>
  <si>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</si>
  <si>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</si>
  <si>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</si>
  <si>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</si>
  <si>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</si>
  <si>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</si>
  <si>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</si>
  <si>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</si>
  <si>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</si>
  <si>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</si>
  <si>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</si>
  <si>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</si>
  <si>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</si>
  <si>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</si>
  <si>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</si>
  <si>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</si>
  <si>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</si>
  <si>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</si>
  <si>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</si>
  <si>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</si>
  <si>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</si>
  <si>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</si>
  <si>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</si>
  <si>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</si>
  <si>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</si>
  <si>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</si>
  <si>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</si>
  <si>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</si>
  <si>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</si>
  <si>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</si>
  <si>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</si>
  <si>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</si>
  <si>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</si>
  <si>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</si>
  <si>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</si>
  <si>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</si>
  <si>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</si>
  <si>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</si>
  <si>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</si>
  <si>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</si>
  <si>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</si>
  <si>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</si>
  <si>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</si>
  <si>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</si>
  <si>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</si>
  <si>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</si>
  <si>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</si>
  <si>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</si>
  <si>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</si>
  <si>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</si>
  <si>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</si>
  <si>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</si>
  <si>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</si>
  <si>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</si>
  <si>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</si>
  <si>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</si>
  <si>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</si>
  <si>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</si>
  <si>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</si>
  <si>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</si>
  <si>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</si>
  <si>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</si>
  <si>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</si>
  <si>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</si>
  <si>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</si>
  <si>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</si>
  <si>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</si>
  <si>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</si>
  <si>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</si>
  <si>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</si>
  <si>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</si>
  <si>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</si>
  <si>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</si>
  <si>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</si>
  <si>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</si>
  <si>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</si>
  <si>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</si>
  <si>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</si>
  <si>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</si>
  <si>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</si>
  <si>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</si>
  <si>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</si>
  <si>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</si>
  <si>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</si>
  <si>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</si>
  <si>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</si>
  <si>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</si>
  <si>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</si>
  <si>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</si>
  <si>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</si>
  <si>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</si>
  <si>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</si>
  <si>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</si>
  <si>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</si>
  <si>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</si>
  <si>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</si>
  <si>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</si>
  <si>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</si>
  <si>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</si>
  <si>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</si>
  <si>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</si>
  <si>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</si>
  <si>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</si>
  <si>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</si>
  <si>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</si>
  <si>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</si>
  <si>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</si>
  <si>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</si>
  <si>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</si>
  <si>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</si>
  <si>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</si>
  <si>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</si>
  <si>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</si>
  <si>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</si>
  <si>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</si>
  <si>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</si>
  <si>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</si>
  <si>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</si>
  <si>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</si>
  <si>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</si>
  <si>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</si>
  <si>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</si>
  <si>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</si>
  <si>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</si>
  <si>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</si>
  <si>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</si>
  <si>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</si>
  <si>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</si>
  <si>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</si>
  <si>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</si>
  <si>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</si>
  <si>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</si>
  <si>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</si>
  <si>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</si>
  <si>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</si>
  <si>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</si>
  <si>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</si>
  <si>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</si>
  <si>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</si>
  <si>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</si>
  <si>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</si>
  <si>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</si>
  <si>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</si>
  <si>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</si>
  <si>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</si>
  <si>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</si>
  <si>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</si>
  <si>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</si>
  <si>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</si>
  <si>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</si>
  <si>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</si>
  <si>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</si>
  <si>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</si>
  <si>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</si>
  <si>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</si>
  <si>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</si>
  <si>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</si>
  <si>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</si>
  <si>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</si>
  <si>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</si>
  <si>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</si>
  <si>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</si>
  <si>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</si>
  <si>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</si>
  <si>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</si>
  <si>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</si>
  <si>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</si>
  <si>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</si>
  <si>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</si>
  <si>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</si>
  <si>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</si>
  <si>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</si>
  <si>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</si>
  <si>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</si>
  <si>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</si>
  <si>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</si>
  <si>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</si>
  <si>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</si>
  <si>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</si>
  <si>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</si>
  <si>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</si>
  <si>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</si>
  <si>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</si>
  <si>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</si>
  <si>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</si>
  <si>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</si>
  <si>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</si>
  <si>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</si>
  <si>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</si>
  <si>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</si>
  <si>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</si>
  <si>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</si>
  <si>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</si>
  <si>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</si>
  <si>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</si>
  <si>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</si>
  <si>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</si>
  <si>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</si>
  <si>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</si>
  <si>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</si>
  <si>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</si>
  <si>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</si>
  <si>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</si>
  <si>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</si>
  <si>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</si>
  <si>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</si>
  <si>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</si>
  <si>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</si>
  <si>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</si>
  <si>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</si>
  <si>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</si>
  <si>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</si>
  <si>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</si>
  <si>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</si>
  <si>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</si>
  <si>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</si>
  <si>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</si>
  <si>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</si>
  <si>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</si>
  <si>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</si>
  <si>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</si>
  <si>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</si>
  <si>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</si>
  <si>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</si>
  <si>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</si>
  <si>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</si>
  <si>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</si>
  <si>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</si>
  <si>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</si>
  <si>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</si>
  <si>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</si>
  <si>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</si>
  <si>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</si>
  <si>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</si>
  <si>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</si>
  <si>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</si>
  <si>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</si>
  <si>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</si>
  <si>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</si>
  <si>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</si>
  <si>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</si>
  <si>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</si>
  <si>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</si>
  <si>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</si>
  <si>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</si>
  <si>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</si>
  <si>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</si>
  <si>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</si>
  <si>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</si>
  <si>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</si>
  <si>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</si>
  <si>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</si>
  <si>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</si>
  <si>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</si>
  <si>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</si>
  <si>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</si>
  <si>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</si>
  <si>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</si>
  <si>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</si>
  <si>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</si>
  <si>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</si>
  <si>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</si>
  <si>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</si>
  <si>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</si>
  <si>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</si>
  <si>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</si>
  <si>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</si>
  <si>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</si>
  <si>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</si>
  <si>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</si>
  <si>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</si>
  <si>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</si>
  <si>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</si>
  <si>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</si>
  <si>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</si>
  <si>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</si>
  <si>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</si>
  <si>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</si>
  <si>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</si>
  <si>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</si>
  <si>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</si>
  <si>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</si>
  <si>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</si>
  <si>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</si>
  <si>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</si>
  <si>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</si>
  <si>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</si>
  <si>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</si>
  <si>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</si>
  <si>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</si>
  <si>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</si>
  <si>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</si>
  <si>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</si>
  <si>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</si>
  <si>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</si>
  <si>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</si>
  <si>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</si>
  <si>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</si>
  <si>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</si>
  <si>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</si>
  <si>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</si>
  <si>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</si>
  <si>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</si>
  <si>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</si>
  <si>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</si>
  <si>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</si>
  <si>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</si>
  <si>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</si>
  <si>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</si>
  <si>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</si>
  <si>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</si>
  <si>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</si>
  <si>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</si>
  <si>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</si>
  <si>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</si>
  <si>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</si>
  <si>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</si>
  <si>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</si>
  <si>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</si>
  <si>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</si>
  <si>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</si>
  <si>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</si>
  <si>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</si>
  <si>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</si>
  <si>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</si>
  <si>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</si>
  <si>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</si>
  <si>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</si>
  <si>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</si>
  <si>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</si>
  <si>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</si>
  <si>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</si>
  <si>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</si>
  <si>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</si>
  <si>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</si>
  <si>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</si>
  <si>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</si>
  <si>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</si>
  <si>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</si>
  <si>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</si>
  <si>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</si>
  <si>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</si>
  <si>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</si>
  <si>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</si>
  <si>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</si>
  <si>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</si>
  <si>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</si>
  <si>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</si>
  <si>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</si>
  <si>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</si>
  <si>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</si>
  <si>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</si>
  <si>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</si>
  <si>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</si>
  <si>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</si>
  <si>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</si>
  <si>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</si>
  <si>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</si>
  <si>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</si>
  <si>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</si>
  <si>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</si>
  <si>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</si>
  <si>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</si>
  <si>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</si>
  <si>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</si>
  <si>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</si>
  <si>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</si>
  <si>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</si>
  <si>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</si>
  <si>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</si>
  <si>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</si>
  <si>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</si>
  <si>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</si>
  <si>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</si>
  <si>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</si>
  <si>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</si>
  <si>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</si>
  <si>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</si>
  <si>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</si>
  <si>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</si>
  <si>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</si>
  <si>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</si>
  <si>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</si>
  <si>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</si>
  <si>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</si>
  <si>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</si>
  <si>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</si>
  <si>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</si>
  <si>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</si>
  <si>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</si>
  <si>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</si>
  <si>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</si>
  <si>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</si>
  <si>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</si>
  <si>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</si>
  <si>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</si>
  <si>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</si>
  <si>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</si>
  <si>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</si>
  <si>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</si>
  <si>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</si>
  <si>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</si>
  <si>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</si>
  <si>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</si>
  <si>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</si>
  <si>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</si>
  <si>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</si>
  <si>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</si>
  <si>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</si>
  <si>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</si>
  <si>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</si>
  <si>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</si>
  <si>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</si>
  <si>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</si>
  <si>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</si>
  <si>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</si>
  <si>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</si>
  <si>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</si>
  <si>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</si>
  <si>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</si>
  <si>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</si>
  <si>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</si>
  <si>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</si>
  <si>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</si>
  <si>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</si>
  <si>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</si>
  <si>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</si>
  <si>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</si>
  <si>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</si>
  <si>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</si>
  <si>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</si>
  <si>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</si>
  <si>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</si>
  <si>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</si>
  <si>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</si>
  <si>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</si>
  <si>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</si>
  <si>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</si>
  <si>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</si>
  <si>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</si>
  <si>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</si>
  <si>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</si>
  <si>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</si>
  <si>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</si>
  <si>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</si>
  <si>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</si>
  <si>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</si>
  <si>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</si>
  <si>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</si>
  <si>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</si>
  <si>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</si>
  <si>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</si>
  <si>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</si>
  <si>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</si>
  <si>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</si>
  <si>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</si>
  <si>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</si>
  <si>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</si>
  <si>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</si>
  <si>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</si>
  <si>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</si>
  <si>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</si>
  <si>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</si>
  <si>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</si>
  <si>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</si>
  <si>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</si>
  <si>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</si>
  <si>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</si>
  <si>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</si>
  <si>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</si>
  <si>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</si>
  <si>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</si>
  <si>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</si>
  <si>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</si>
  <si>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</si>
  <si>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</si>
  <si>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</si>
  <si>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</si>
  <si>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</si>
  <si>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</si>
  <si>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</si>
  <si>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</si>
  <si>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</si>
  <si>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</si>
  <si>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</si>
  <si>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</si>
  <si>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</si>
  <si>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</si>
  <si>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</si>
  <si>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</si>
  <si>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</si>
  <si>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</si>
  <si>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</si>
  <si>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</si>
  <si>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</si>
  <si>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</si>
  <si>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</si>
  <si>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</si>
  <si>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</si>
  <si>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</si>
  <si>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</si>
  <si>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</si>
  <si>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</si>
  <si>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</si>
  <si>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</si>
  <si>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</si>
  <si>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</si>
  <si>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</si>
  <si>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</si>
  <si>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</si>
  <si>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</si>
  <si>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</si>
  <si>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</si>
  <si>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</si>
  <si>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</si>
  <si>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</si>
  <si>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</si>
  <si>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</si>
  <si>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</si>
  <si>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</si>
  <si>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</si>
  <si>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</si>
  <si>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</si>
  <si>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</si>
  <si>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</si>
  <si>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</si>
  <si>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</si>
  <si>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</si>
  <si>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</si>
  <si>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</si>
  <si>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</si>
  <si>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</si>
  <si>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</si>
  <si>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</si>
  <si>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</si>
  <si>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</si>
  <si>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</si>
  <si>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</si>
  <si>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</si>
  <si>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</si>
  <si>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</si>
  <si>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</si>
  <si>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</si>
  <si>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</si>
  <si>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</si>
  <si>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</si>
  <si>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</si>
  <si>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</si>
  <si>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</si>
  <si>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</si>
  <si>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</si>
  <si>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</si>
  <si>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</si>
  <si>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</si>
  <si>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</si>
  <si>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</si>
  <si>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</si>
  <si>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</si>
  <si>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</si>
  <si>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</si>
  <si>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</si>
  <si>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</si>
  <si>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</si>
  <si>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</si>
  <si>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</si>
  <si>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</si>
  <si>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</si>
  <si>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</si>
  <si>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</si>
  <si>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</si>
  <si>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</si>
  <si>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</si>
  <si>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</si>
  <si>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</si>
  <si>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</si>
  <si>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</si>
  <si>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</si>
  <si>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</si>
  <si>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</si>
  <si>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</si>
  <si>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</si>
  <si>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</si>
  <si>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</si>
  <si>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</si>
  <si>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</si>
  <si>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</si>
  <si>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</si>
  <si>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</si>
  <si>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</si>
  <si>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</si>
  <si>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</si>
  <si>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</si>
  <si>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</si>
  <si>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</si>
  <si>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</si>
  <si>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</si>
  <si>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</si>
  <si>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</si>
  <si>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</si>
  <si>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</si>
  <si>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</si>
  <si>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</si>
  <si>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</si>
  <si>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</si>
  <si>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</si>
  <si>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</si>
  <si>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</si>
  <si>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</si>
  <si>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</si>
  <si>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</si>
  <si>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</si>
  <si>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</si>
  <si>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</si>
  <si>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</si>
  <si>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</si>
  <si>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</si>
  <si>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</si>
  <si>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</si>
  <si>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</si>
  <si>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</si>
  <si>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</si>
  <si>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</si>
  <si>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</si>
  <si>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</si>
  <si>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</si>
  <si>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</si>
  <si>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</si>
  <si>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</si>
  <si>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</si>
  <si>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</si>
  <si>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</si>
  <si>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</si>
  <si>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</si>
  <si>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</si>
  <si>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</si>
  <si>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</si>
  <si>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</si>
  <si>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</si>
  <si>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</si>
  <si>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</si>
  <si>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</si>
  <si>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</si>
  <si>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</si>
  <si>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</si>
  <si>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</si>
  <si>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</si>
  <si>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</si>
  <si>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</si>
  <si>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</si>
  <si>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</si>
  <si>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</si>
  <si>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</si>
  <si>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</si>
  <si>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</si>
  <si>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</si>
  <si>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</si>
  <si>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</si>
  <si>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</si>
  <si>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</si>
  <si>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</si>
  <si>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</si>
  <si>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</si>
  <si>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</si>
  <si>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</si>
  <si>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</si>
  <si>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</si>
  <si>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</si>
  <si>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</si>
  <si>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</si>
  <si>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</si>
  <si>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</si>
  <si>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</si>
  <si>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</si>
  <si>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</si>
  <si>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</si>
  <si>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</si>
  <si>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</si>
  <si>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</si>
  <si>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</si>
  <si>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</si>
  <si>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</si>
  <si>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</si>
  <si>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</si>
  <si>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</si>
  <si>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</si>
  <si>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</si>
  <si>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</si>
  <si>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</si>
  <si>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</si>
  <si>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</si>
  <si>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</si>
  <si>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</si>
  <si>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</si>
  <si>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</si>
  <si>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</si>
  <si>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</si>
  <si>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</si>
  <si>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</si>
  <si>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</si>
  <si>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</si>
  <si>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</si>
  <si>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</si>
  <si>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</si>
  <si>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</si>
  <si>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</si>
  <si>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</si>
  <si>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</si>
  <si>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</si>
  <si>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</si>
  <si>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</si>
  <si>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</si>
  <si>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</si>
  <si>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</si>
  <si>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</si>
  <si>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</si>
  <si>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</si>
  <si>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</si>
  <si>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</si>
  <si>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</si>
  <si>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</si>
  <si>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</si>
  <si>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</si>
  <si>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</si>
  <si>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</si>
  <si>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</si>
  <si>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</si>
  <si>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</si>
  <si>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</si>
  <si>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</si>
  <si>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</si>
  <si>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</si>
  <si>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</si>
  <si>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</si>
  <si>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</si>
  <si>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</si>
  <si>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</si>
  <si>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</si>
  <si>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</si>
  <si>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</si>
  <si>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</si>
  <si>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</si>
  <si>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</si>
  <si>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</si>
  <si>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</si>
  <si>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</si>
  <si>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</si>
  <si>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</si>
  <si>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</si>
  <si>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</si>
  <si>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</si>
  <si>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</si>
  <si>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</si>
  <si>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</si>
  <si>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</si>
  <si>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</si>
  <si>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</si>
  <si>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</si>
  <si>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</si>
  <si>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</si>
  <si>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</si>
  <si>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</si>
  <si>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</si>
  <si>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</si>
  <si>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</si>
  <si>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</si>
  <si>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</si>
  <si>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</si>
  <si>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</si>
  <si>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</si>
  <si>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</si>
  <si>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</si>
  <si>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</si>
  <si>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</si>
  <si>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</si>
  <si>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</si>
  <si>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</si>
  <si>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</si>
  <si>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</si>
  <si>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</si>
  <si>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</si>
  <si>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</si>
  <si>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</si>
  <si>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</si>
  <si>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</si>
  <si>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</si>
  <si>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</si>
  <si>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</si>
  <si>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</si>
  <si>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</si>
  <si>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</si>
  <si>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</si>
  <si>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</si>
  <si>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</si>
  <si>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</si>
  <si>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</si>
  <si>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</si>
  <si>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</si>
  <si>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</si>
  <si>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</si>
  <si>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</si>
  <si>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</si>
  <si>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</si>
  <si>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</si>
  <si>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</si>
  <si>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</si>
  <si>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</si>
  <si>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</si>
  <si>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</si>
  <si>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</si>
  <si>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</si>
  <si>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</si>
  <si>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</si>
  <si>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</si>
  <si>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</si>
  <si>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</si>
  <si>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</si>
  <si>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</si>
  <si>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</si>
  <si>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</si>
  <si>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</si>
  <si>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</si>
  <si>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</si>
  <si>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</si>
  <si>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</si>
  <si>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</si>
  <si>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</si>
  <si>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</si>
  <si>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</si>
  <si>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</si>
  <si>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</si>
  <si>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</si>
  <si>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</si>
  <si>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</si>
  <si>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</si>
  <si>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</si>
  <si>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</si>
  <si>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</si>
  <si>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</si>
  <si>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</si>
  <si>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</si>
  <si>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</si>
  <si>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</si>
  <si>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</si>
  <si>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</si>
  <si>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</si>
  <si>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</si>
  <si>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</si>
  <si>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</si>
  <si>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</si>
  <si>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</si>
  <si>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</si>
  <si>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</si>
  <si>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</si>
  <si>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</si>
  <si>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</si>
  <si>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</si>
  <si>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</si>
  <si>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</si>
  <si>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</si>
  <si>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</si>
  <si>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</si>
  <si>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</si>
  <si>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</si>
  <si>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</si>
  <si>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</si>
  <si>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</si>
  <si>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</si>
  <si>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</si>
  <si>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</si>
  <si>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</si>
  <si>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</si>
  <si>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</si>
  <si>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</si>
  <si>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</si>
  <si>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</si>
  <si>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</si>
  <si>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</si>
  <si>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</si>
  <si>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</si>
  <si>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</si>
  <si>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</si>
  <si>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</si>
  <si>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</si>
  <si>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</si>
  <si>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</si>
  <si>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</si>
  <si>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</si>
  <si>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</si>
  <si>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</si>
  <si>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</si>
  <si>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</si>
  <si>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</si>
  <si>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</si>
  <si>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</si>
  <si>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</si>
  <si>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</si>
  <si>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</si>
  <si>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</si>
  <si>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</si>
  <si>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</si>
  <si>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</si>
  <si>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</si>
  <si>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</si>
  <si>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</si>
  <si>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</si>
  <si>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</si>
  <si>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</si>
  <si>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</si>
  <si>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</si>
  <si>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</si>
  <si>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</si>
  <si>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</si>
  <si>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</si>
  <si>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</si>
  <si>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</si>
  <si>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</si>
  <si>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</si>
  <si>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</si>
  <si>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</si>
  <si>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</si>
  <si>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</si>
  <si>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</si>
  <si>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</si>
  <si>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</si>
  <si>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</si>
  <si>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</si>
  <si>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</si>
  <si>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</si>
  <si>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</si>
  <si>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</si>
  <si>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</si>
  <si>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</si>
  <si>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</si>
  <si>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</si>
  <si>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</si>
  <si>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</si>
  <si>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</si>
  <si>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</si>
  <si>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</si>
  <si>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</si>
  <si>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</si>
  <si>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</si>
  <si>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</si>
  <si>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</si>
  <si>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</si>
  <si>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</si>
  <si>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</si>
  <si>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</si>
  <si>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</si>
  <si>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</si>
  <si>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</si>
  <si>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</si>
  <si>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</si>
  <si>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</si>
  <si>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</si>
  <si>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</si>
  <si>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</si>
  <si>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</si>
  <si>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</si>
  <si>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</si>
  <si>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</si>
  <si>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</si>
  <si>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</si>
  <si>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</si>
  <si>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</si>
  <si>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</si>
  <si>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</si>
  <si>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</si>
  <si>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</si>
  <si>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</si>
  <si>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</si>
  <si>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</si>
  <si>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</si>
  <si>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</si>
  <si>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</si>
  <si>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</si>
  <si>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</si>
  <si>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</si>
  <si>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</si>
  <si>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</si>
  <si>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</si>
  <si>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</si>
  <si>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</si>
  <si>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</si>
  <si>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</si>
  <si>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</si>
  <si>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</si>
  <si>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</si>
  <si>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</si>
  <si>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</si>
  <si>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</si>
  <si>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</si>
  <si>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</si>
  <si>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</si>
  <si>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</si>
  <si>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</si>
  <si>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</si>
  <si>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</si>
  <si>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</si>
  <si>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</si>
  <si>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</si>
  <si>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</si>
  <si>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</si>
  <si>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</si>
  <si>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</si>
  <si>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</si>
  <si>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</si>
  <si>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</si>
  <si>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</si>
  <si>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</si>
  <si>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</si>
  <si>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</si>
  <si>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</si>
  <si>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</si>
  <si>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</si>
  <si>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</si>
  <si>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</si>
  <si>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</si>
  <si>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</si>
  <si>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</si>
  <si>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</si>
  <si>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</si>
  <si>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</si>
  <si>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</si>
  <si>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</si>
  <si>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</si>
  <si>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</si>
  <si>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</si>
  <si>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</si>
  <si>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</si>
  <si>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</si>
  <si>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</si>
  <si>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</si>
  <si>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</si>
  <si>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</si>
  <si>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</si>
  <si>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</si>
  <si>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</si>
  <si>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</si>
  <si>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</si>
  <si>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</si>
  <si>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</si>
  <si>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</si>
  <si>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</si>
  <si>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</si>
  <si>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</si>
  <si>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</si>
  <si>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</si>
  <si>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</si>
  <si>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</si>
  <si>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</si>
  <si>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</si>
  <si>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</si>
  <si>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</si>
  <si>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</si>
  <si>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</si>
  <si>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</si>
  <si>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</si>
  <si>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</si>
  <si>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</si>
  <si>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</si>
  <si>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</si>
  <si>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</si>
  <si>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</si>
  <si>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</si>
  <si>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</si>
  <si>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</si>
  <si>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</si>
  <si>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</si>
  <si>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</si>
  <si>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</si>
  <si>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</si>
  <si>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</si>
  <si>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</si>
  <si>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</si>
  <si>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</si>
  <si>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</si>
  <si>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</si>
  <si>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</si>
  <si>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</si>
  <si>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</si>
  <si>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</si>
  <si>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</si>
  <si>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</si>
  <si>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</si>
  <si>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</si>
  <si>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</si>
  <si>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</si>
  <si>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</si>
  <si>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</si>
  <si>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</si>
  <si>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</si>
  <si>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</si>
  <si>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</si>
  <si>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</si>
  <si>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</si>
  <si>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</si>
  <si>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</si>
  <si>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</si>
  <si>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</si>
  <si>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</si>
  <si>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</si>
  <si>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</si>
  <si>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</si>
  <si>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</si>
  <si>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</si>
  <si>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</si>
  <si>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</si>
  <si>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</si>
  <si>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</si>
  <si>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</si>
  <si>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</si>
  <si>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</si>
  <si>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</si>
  <si>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</si>
  <si>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</si>
  <si>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</si>
  <si>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</si>
  <si>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</si>
  <si>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</si>
  <si>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</si>
  <si>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</si>
  <si>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</si>
  <si>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</si>
  <si>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</si>
  <si>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</si>
  <si>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</si>
  <si>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</si>
  <si>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</si>
  <si>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</si>
  <si>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</si>
  <si>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</si>
  <si>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</si>
  <si>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</si>
  <si>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</si>
  <si>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</si>
  <si>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</si>
  <si>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</si>
  <si>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</si>
  <si>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</si>
  <si>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</si>
  <si>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</si>
  <si>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</si>
  <si>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</si>
  <si>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</si>
  <si>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</si>
  <si>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</si>
  <si>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</si>
  <si>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</si>
  <si>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</si>
  <si>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</si>
  <si>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</si>
  <si>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</si>
  <si>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</si>
  <si>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</si>
  <si>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</si>
  <si>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</si>
  <si>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</si>
  <si>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</si>
  <si>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</si>
  <si>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</si>
  <si>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</si>
  <si>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</si>
  <si>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</si>
  <si>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</si>
  <si>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</si>
  <si>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</si>
  <si>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</si>
  <si>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</si>
  <si>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</si>
  <si>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</si>
  <si>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</si>
  <si>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</si>
  <si>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</si>
  <si>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</si>
  <si>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</si>
  <si>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</si>
  <si>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</si>
  <si>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</si>
  <si>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</si>
  <si>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</si>
  <si>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</si>
  <si>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</si>
  <si>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</si>
  <si>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</si>
  <si>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</si>
  <si>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</si>
  <si>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</si>
  <si>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</si>
  <si>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</si>
  <si>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</si>
  <si>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</si>
  <si>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</si>
  <si>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</si>
  <si>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</si>
  <si>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</si>
  <si>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</si>
  <si>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</si>
  <si>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</si>
  <si>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</si>
  <si>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</si>
  <si>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</si>
  <si>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</si>
  <si>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</si>
  <si>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</si>
  <si>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</si>
  <si>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</si>
  <si>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</si>
  <si>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</si>
  <si>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</si>
  <si>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</si>
  <si>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</si>
  <si>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</si>
  <si>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</si>
  <si>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</si>
  <si>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</si>
  <si>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</si>
  <si>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</si>
  <si>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</si>
  <si>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</si>
  <si>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</si>
  <si>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</si>
  <si>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</si>
  <si>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</si>
  <si>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</si>
  <si>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</si>
  <si>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</si>
  <si>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</si>
  <si>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</si>
  <si>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</si>
  <si>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</si>
  <si>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</si>
  <si>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</si>
  <si>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</si>
  <si>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</si>
  <si>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</si>
  <si>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</si>
  <si>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</si>
  <si>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</si>
  <si>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</si>
  <si>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</si>
  <si>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</si>
  <si>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</si>
  <si>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</si>
  <si>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</si>
  <si>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</si>
  <si>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</si>
  <si>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</si>
  <si>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</si>
  <si>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</si>
  <si>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</si>
  <si>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</si>
  <si>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</si>
  <si>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</si>
  <si>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</si>
  <si>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</si>
  <si>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</si>
  <si>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</si>
  <si>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</si>
  <si>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</si>
  <si>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</si>
  <si>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</si>
  <si>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</si>
  <si>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</si>
  <si>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</si>
  <si>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</si>
  <si>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</si>
  <si>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</si>
  <si>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</si>
  <si>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</si>
  <si>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</si>
  <si>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</si>
  <si>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</si>
  <si>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</si>
  <si>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</si>
  <si>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</si>
  <si>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</si>
  <si>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</si>
  <si>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</si>
  <si>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</si>
  <si>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</si>
  <si>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</si>
  <si>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</si>
  <si>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</si>
  <si>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</si>
  <si>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</si>
  <si>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</si>
  <si>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</si>
  <si>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</si>
  <si>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</si>
  <si>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</si>
  <si>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</si>
  <si>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</si>
  <si>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</si>
  <si>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</si>
  <si>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</si>
  <si>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</si>
  <si>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</si>
  <si>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</si>
  <si>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</si>
  <si>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</si>
  <si>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</si>
  <si>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</si>
  <si>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</si>
  <si>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</si>
  <si>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</si>
  <si>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</si>
  <si>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</si>
  <si>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</si>
  <si>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</si>
  <si>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</si>
  <si>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</si>
  <si>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</si>
  <si>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</si>
  <si>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</si>
  <si>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</si>
  <si>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</si>
  <si>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</si>
  <si>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</si>
  <si>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</si>
  <si>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</si>
  <si>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</si>
  <si>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</si>
  <si>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</si>
  <si>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</si>
  <si>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</si>
  <si>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</si>
  <si>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</si>
  <si>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</si>
  <si>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</si>
  <si>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</si>
  <si>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</si>
  <si>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</si>
  <si>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</si>
  <si>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</si>
  <si>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</si>
  <si>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</si>
  <si>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</si>
  <si>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</si>
  <si>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</si>
  <si>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</si>
  <si>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</si>
  <si>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</si>
  <si>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</si>
  <si>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</si>
  <si>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</si>
  <si>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</si>
  <si>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</si>
  <si>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</si>
  <si>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</si>
  <si>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</si>
  <si>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</si>
  <si>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</si>
  <si>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</si>
  <si>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</si>
  <si>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</si>
  <si>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</si>
  <si>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</si>
  <si>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</si>
  <si>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</si>
  <si>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</si>
  <si>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</si>
  <si>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</si>
  <si>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</si>
  <si>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</si>
  <si>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</si>
  <si>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</si>
  <si>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</si>
  <si>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</si>
  <si>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</si>
  <si>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</si>
  <si>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</si>
  <si>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</si>
  <si>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</si>
  <si>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</si>
  <si>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</si>
  <si>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</si>
  <si>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</si>
  <si>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</si>
  <si>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</si>
  <si>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</si>
  <si>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</si>
  <si>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</si>
  <si>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</si>
  <si>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</si>
  <si>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</si>
  <si>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</si>
  <si>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</si>
  <si>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</si>
  <si>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</si>
  <si>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</si>
  <si>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</si>
  <si>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</si>
  <si>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</si>
  <si>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</si>
  <si>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</si>
  <si>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</si>
  <si>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</si>
  <si>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</si>
  <si>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</si>
  <si>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</si>
  <si>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</si>
  <si>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</si>
  <si>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</si>
  <si>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</si>
  <si>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</si>
  <si>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</si>
  <si>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</si>
  <si>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</si>
  <si>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</si>
  <si>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</si>
  <si>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</si>
  <si>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</si>
  <si>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</si>
  <si>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</si>
  <si>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</si>
  <si>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</si>
  <si>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</si>
  <si>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</si>
  <si>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</si>
  <si>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</si>
  <si>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</si>
  <si>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</si>
  <si>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</si>
  <si>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</si>
  <si>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</si>
  <si>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</si>
  <si>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</si>
  <si>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</si>
  <si>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</si>
  <si>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</si>
  <si>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</si>
  <si>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</si>
  <si>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</si>
  <si>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</si>
  <si>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</si>
  <si>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</si>
  <si>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</si>
  <si>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</si>
  <si>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</si>
  <si>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</si>
  <si>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</si>
  <si>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</si>
  <si>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</si>
  <si>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</si>
  <si>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</si>
  <si>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</si>
  <si>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</si>
  <si>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</si>
  <si>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</si>
  <si>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</si>
  <si>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</si>
  <si>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</si>
  <si>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</si>
  <si>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</si>
  <si>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</si>
  <si>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</si>
  <si>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</si>
  <si>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</si>
  <si>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</si>
  <si>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</si>
  <si>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</si>
  <si>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</si>
  <si>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</si>
  <si>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</si>
  <si>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</si>
  <si>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</si>
  <si>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</si>
  <si>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</si>
  <si>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</si>
  <si>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</si>
  <si>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</si>
  <si>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</si>
  <si>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</si>
  <si>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</si>
  <si>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</si>
  <si>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</si>
  <si>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</si>
  <si>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</si>
  <si>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</si>
  <si>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</si>
  <si>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</si>
  <si>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</si>
  <si>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</si>
  <si>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</si>
  <si>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</si>
  <si>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</si>
  <si>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</si>
  <si>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</si>
  <si>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</si>
  <si>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</si>
  <si>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</si>
  <si>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</si>
  <si>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</si>
  <si>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</si>
  <si>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</si>
  <si>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</si>
  <si>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</si>
  <si>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</si>
  <si>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</si>
  <si>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</si>
  <si>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</si>
  <si>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</si>
  <si>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</si>
  <si>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</si>
  <si>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</si>
  <si>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</si>
  <si>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</si>
  <si>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</si>
  <si>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</si>
  <si>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</si>
  <si>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</si>
  <si>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</si>
  <si>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</si>
  <si>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</si>
  <si>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</si>
  <si>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</si>
  <si>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</si>
  <si>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</si>
  <si>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</si>
  <si>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</si>
  <si>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</si>
  <si>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</si>
  <si>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</si>
  <si>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</si>
  <si>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</si>
  <si>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</si>
  <si>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</si>
  <si>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</si>
  <si>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</si>
  <si>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</si>
  <si>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</si>
  <si>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</si>
  <si>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</si>
  <si>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</si>
  <si>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</si>
  <si>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</si>
  <si>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</si>
  <si>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</si>
  <si>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</si>
  <si>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</si>
  <si>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</si>
  <si>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</si>
  <si>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</si>
  <si>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</si>
  <si>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</si>
  <si>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</si>
  <si>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</si>
  <si>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</si>
  <si>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</si>
  <si>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</si>
  <si>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</si>
  <si>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</si>
  <si>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</si>
  <si>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</si>
  <si>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</si>
  <si>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</si>
  <si>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</si>
  <si>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</si>
  <si>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</si>
  <si>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</si>
  <si>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</si>
  <si>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</si>
  <si>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</si>
  <si>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</si>
  <si>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</si>
  <si>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</si>
  <si>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</si>
  <si>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</si>
  <si>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</si>
  <si>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</si>
  <si>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</si>
  <si>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</si>
  <si>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</si>
  <si>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</si>
  <si>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</si>
  <si>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</si>
  <si>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</si>
  <si>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</si>
  <si>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</si>
  <si>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</si>
  <si>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</si>
  <si>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</si>
  <si>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</si>
  <si>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</si>
  <si>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</si>
  <si>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</si>
  <si>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</si>
  <si>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</si>
  <si>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</si>
  <si>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</si>
  <si>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</si>
  <si>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</si>
  <si>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</si>
  <si>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</si>
  <si>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</si>
  <si>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</si>
  <si>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</si>
  <si>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</si>
  <si>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</si>
  <si>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</si>
  <si>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</si>
  <si>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</si>
  <si>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</si>
  <si>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</si>
  <si>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</si>
  <si>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</si>
  <si>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</si>
  <si>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</si>
  <si>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</si>
  <si>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</si>
  <si>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</si>
  <si>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</si>
  <si>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</si>
  <si>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</si>
  <si>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</si>
  <si>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</si>
  <si>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</si>
  <si>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</si>
  <si>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</si>
  <si>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</si>
  <si>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</si>
  <si>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</si>
  <si>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</si>
  <si>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</si>
  <si>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</si>
  <si>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</si>
  <si>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</si>
  <si>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</si>
  <si>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</si>
  <si>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</si>
  <si>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</si>
  <si>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</si>
  <si>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</si>
  <si>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</si>
  <si>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</si>
  <si>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</si>
  <si>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</si>
  <si>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</si>
  <si>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</si>
  <si>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</si>
  <si>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</si>
  <si>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</si>
  <si>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</si>
  <si>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</si>
  <si>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</si>
  <si>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</si>
  <si>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</si>
  <si>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</si>
  <si>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</si>
  <si>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</si>
  <si>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</si>
  <si>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</si>
  <si>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</si>
  <si>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</si>
  <si>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</si>
  <si>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</si>
  <si>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</si>
  <si>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</si>
  <si>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</si>
  <si>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</si>
  <si>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</si>
  <si>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</si>
  <si>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</si>
  <si>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</si>
  <si>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</si>
  <si>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</si>
  <si>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</si>
  <si>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</si>
  <si>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</si>
  <si>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</si>
  <si>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</si>
  <si>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</si>
  <si>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</si>
  <si>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</si>
  <si>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</si>
  <si>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</si>
  <si>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</si>
  <si>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</si>
  <si>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</si>
  <si>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</si>
  <si>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</si>
  <si>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</si>
  <si>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</si>
  <si>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</si>
  <si>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</si>
  <si>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</si>
  <si>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</si>
  <si>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</si>
  <si>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</si>
  <si>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</si>
  <si>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</si>
  <si>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</si>
  <si>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</si>
  <si>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</si>
  <si>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</si>
  <si>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</si>
  <si>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</si>
  <si>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</si>
  <si>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</si>
  <si>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</si>
  <si>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</si>
  <si>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</si>
  <si>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</si>
  <si>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</si>
  <si>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</si>
  <si>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</si>
  <si>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</si>
  <si>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</si>
  <si>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</si>
  <si>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</si>
  <si>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</si>
  <si>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</si>
  <si>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</si>
  <si>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</si>
  <si>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</si>
  <si>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</si>
  <si>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</si>
  <si>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</si>
  <si>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</si>
  <si>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</si>
  <si>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</si>
  <si>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</si>
  <si>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</si>
  <si>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</si>
  <si>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</si>
  <si>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</si>
  <si>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</si>
  <si>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</si>
  <si>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</si>
  <si>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</si>
  <si>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</si>
  <si>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</si>
  <si>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</si>
  <si>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</si>
  <si>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</si>
  <si>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</si>
  <si>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</si>
  <si>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</si>
  <si>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</si>
  <si>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</si>
  <si>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</si>
  <si>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</si>
  <si>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</si>
  <si>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</si>
  <si>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</si>
  <si>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</si>
  <si>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</si>
  <si>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</si>
  <si>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</si>
  <si>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</si>
  <si>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</si>
  <si>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</si>
  <si>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</si>
  <si>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</si>
  <si>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</si>
  <si>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</si>
  <si>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</si>
  <si>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</si>
  <si>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</si>
  <si>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</si>
  <si>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</si>
  <si>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</si>
  <si>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</si>
  <si>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</si>
  <si>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</si>
  <si>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</si>
  <si>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</si>
  <si>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</si>
  <si>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</si>
  <si>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</si>
  <si>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</si>
  <si>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</si>
  <si>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</si>
  <si>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</si>
  <si>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</si>
  <si>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</si>
  <si>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</si>
  <si>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</si>
  <si>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</si>
  <si>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</si>
  <si>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</si>
  <si>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</si>
  <si>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</si>
  <si>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</si>
  <si>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</si>
  <si>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</si>
  <si>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</si>
  <si>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</si>
  <si>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</si>
  <si>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</si>
  <si>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</si>
  <si>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</si>
  <si>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</si>
  <si>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</si>
  <si>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</si>
  <si>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</si>
  <si>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</si>
  <si>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</si>
  <si>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</si>
  <si>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</si>
  <si>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</si>
  <si>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</si>
  <si>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</si>
  <si>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</si>
  <si>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</si>
  <si>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</si>
  <si>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</si>
  <si>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</si>
  <si>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</si>
  <si>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</si>
  <si>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</si>
  <si>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</si>
  <si>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</si>
  <si>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</si>
  <si>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</si>
  <si>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</si>
  <si>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</si>
  <si>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</si>
  <si>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</si>
  <si>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</si>
  <si>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</si>
  <si>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</si>
  <si>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</si>
  <si>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</si>
  <si>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</si>
  <si>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</si>
  <si>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</si>
  <si>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</si>
  <si>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</si>
  <si>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</si>
  <si>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</si>
  <si>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</si>
  <si>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</si>
  <si>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</si>
  <si>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</si>
  <si>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</si>
  <si>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</si>
  <si>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</si>
  <si>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</si>
  <si>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</si>
  <si>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</si>
  <si>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</si>
  <si>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</si>
  <si>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</si>
  <si>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</si>
  <si>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</si>
  <si>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</si>
  <si>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</si>
  <si>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</si>
  <si>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</si>
  <si>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</si>
  <si>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</si>
  <si>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</si>
  <si>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</si>
  <si>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</si>
  <si>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</si>
  <si>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</si>
  <si>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</si>
  <si>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</si>
  <si>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</si>
  <si>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</si>
  <si>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</si>
  <si>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</si>
  <si>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</si>
  <si>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</si>
  <si>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</si>
  <si>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</si>
  <si>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</si>
  <si>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</si>
  <si>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</si>
  <si>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</si>
  <si>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</si>
  <si>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</si>
  <si>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</si>
  <si>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</si>
  <si>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</si>
  <si>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</si>
  <si>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</si>
  <si>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</si>
  <si>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</si>
  <si>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</si>
  <si>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</si>
  <si>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</si>
  <si>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</si>
  <si>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</si>
  <si>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</si>
  <si>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</si>
  <si>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</si>
  <si>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</si>
  <si>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</si>
  <si>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</si>
  <si>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</si>
  <si>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</si>
  <si>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</si>
  <si>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</si>
  <si>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</si>
  <si>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</si>
  <si>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</si>
  <si>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</si>
  <si>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</si>
  <si>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</si>
  <si>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</si>
  <si>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</si>
  <si>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</si>
  <si>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</si>
  <si>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</si>
  <si>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</si>
  <si>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</si>
  <si>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</si>
  <si>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</si>
  <si>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</si>
  <si>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</si>
  <si>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</si>
  <si>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</si>
  <si>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</si>
  <si>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</si>
  <si>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</si>
  <si>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</si>
  <si>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</si>
  <si>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</si>
  <si>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</si>
  <si>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</si>
  <si>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</si>
  <si>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</si>
  <si>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</si>
  <si>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</si>
  <si>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</si>
  <si>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</si>
  <si>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</si>
  <si>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</si>
  <si>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</si>
  <si>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</si>
  <si>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</si>
  <si>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</si>
  <si>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</si>
  <si>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</si>
  <si>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</si>
  <si>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</si>
  <si>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</si>
  <si>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</si>
  <si>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</si>
  <si>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</si>
  <si>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</si>
  <si>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</si>
  <si>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</si>
  <si>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</si>
  <si>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</si>
  <si>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</si>
  <si>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</si>
  <si>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</si>
  <si>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</si>
  <si>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</si>
  <si>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</si>
  <si>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</si>
  <si>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</si>
  <si>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</si>
  <si>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</si>
  <si>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</si>
  <si>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</si>
  <si>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</si>
  <si>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</si>
  <si>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</si>
  <si>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</si>
  <si>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</si>
  <si>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</si>
  <si>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</si>
  <si>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</si>
  <si>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</si>
  <si>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</si>
  <si>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</si>
  <si>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</si>
  <si>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</si>
  <si>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</si>
  <si>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</si>
  <si>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</si>
  <si>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</si>
  <si>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</si>
  <si>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</si>
  <si>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</si>
  <si>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</si>
  <si>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</si>
  <si>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</si>
  <si>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</si>
  <si>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</si>
  <si>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</si>
  <si>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</si>
  <si>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</si>
  <si>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</si>
  <si>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</si>
  <si>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</si>
  <si>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</si>
  <si>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</si>
  <si>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</si>
  <si>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</si>
  <si>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</si>
  <si>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</si>
  <si>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</si>
  <si>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</si>
  <si>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</si>
  <si>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</si>
  <si>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</si>
  <si>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</si>
  <si>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</si>
  <si>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</si>
  <si>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</si>
  <si>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</si>
  <si>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</si>
  <si>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</si>
  <si>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</si>
  <si>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</si>
  <si>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</si>
  <si>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</si>
  <si>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</si>
  <si>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</si>
  <si>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</si>
  <si>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</si>
  <si>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</si>
  <si>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</si>
  <si>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</si>
  <si>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</si>
  <si>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</si>
  <si>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</si>
  <si>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</si>
  <si>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</si>
  <si>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</si>
  <si>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</si>
  <si>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</si>
  <si>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</si>
  <si>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</si>
  <si>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</si>
  <si>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</si>
  <si>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</si>
  <si>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</si>
  <si>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</si>
  <si>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</si>
  <si>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</si>
  <si>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</si>
  <si>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</si>
  <si>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</si>
  <si>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</si>
  <si>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</si>
  <si>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</si>
  <si>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</si>
  <si>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</si>
  <si>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</si>
  <si>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</si>
  <si>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</si>
  <si>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</si>
  <si>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</si>
  <si>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</si>
  <si>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</si>
  <si>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</si>
  <si>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</si>
  <si>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</si>
  <si>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</si>
  <si>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</si>
  <si>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</si>
  <si>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</si>
  <si>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</si>
  <si>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</si>
  <si>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</si>
  <si>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</si>
  <si>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</si>
  <si>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</si>
  <si>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</si>
  <si>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</si>
  <si>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</si>
  <si>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</si>
  <si>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</si>
  <si>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</si>
  <si>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</si>
  <si>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</si>
  <si>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</si>
  <si>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</si>
  <si>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</si>
  <si>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</si>
  <si>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</si>
  <si>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</si>
  <si>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</si>
  <si>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</si>
  <si>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</si>
  <si>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</si>
  <si>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</si>
  <si>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</si>
  <si>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</si>
  <si>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</si>
  <si>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</si>
  <si>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</si>
  <si>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</si>
  <si>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</si>
  <si>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</si>
  <si>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</si>
  <si>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</si>
  <si>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</si>
  <si>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</si>
  <si>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</si>
  <si>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</si>
  <si>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</si>
  <si>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</si>
  <si>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</si>
  <si>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</si>
  <si>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</si>
  <si>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</si>
  <si>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</si>
  <si>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</si>
  <si>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</si>
  <si>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</si>
  <si>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</si>
  <si>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</si>
  <si>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</si>
  <si>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</si>
  <si>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</si>
  <si>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</si>
  <si>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</si>
  <si>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</si>
  <si>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</si>
  <si>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</si>
  <si>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</si>
  <si>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</si>
  <si>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</si>
  <si>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</si>
  <si>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</si>
  <si>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</si>
  <si>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</si>
  <si>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</si>
  <si>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</si>
  <si>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</si>
  <si>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</si>
  <si>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</si>
  <si>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</si>
  <si>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</si>
  <si>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</si>
  <si>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</si>
  <si>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</si>
  <si>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</si>
  <si>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</si>
  <si>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</si>
  <si>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</si>
  <si>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</si>
  <si>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</si>
  <si>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</si>
  <si>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</si>
  <si>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</si>
  <si>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</si>
  <si>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</si>
  <si>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</si>
  <si>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</si>
  <si>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</si>
  <si>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</si>
  <si>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</si>
  <si>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</si>
  <si>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</si>
  <si>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</si>
  <si>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</si>
  <si>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</si>
  <si>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</si>
  <si>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</si>
  <si>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</si>
  <si>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</si>
  <si>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</si>
  <si>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</si>
  <si>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</si>
  <si>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</si>
  <si>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</si>
  <si>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</si>
  <si>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</si>
  <si>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</si>
  <si>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</si>
  <si>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</si>
  <si>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</si>
  <si>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</si>
  <si>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</si>
  <si>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</si>
  <si>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</si>
  <si>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</si>
  <si>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</si>
  <si>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</si>
  <si>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</si>
  <si>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</si>
  <si>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</si>
  <si>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</si>
  <si>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</si>
  <si>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</si>
  <si>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</si>
  <si>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</si>
  <si>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</si>
  <si>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</si>
  <si>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</si>
  <si>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</si>
  <si>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</si>
  <si>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</si>
  <si>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</si>
  <si>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</si>
  <si>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</si>
  <si>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</si>
  <si>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</si>
  <si>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</si>
  <si>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</si>
  <si>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</si>
  <si>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</si>
  <si>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</si>
  <si>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</si>
  <si>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</si>
  <si>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</si>
  <si>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</si>
  <si>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</si>
  <si>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</si>
  <si>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</si>
  <si>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</si>
  <si>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</si>
  <si>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</si>
  <si>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</si>
  <si>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</si>
  <si>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</si>
  <si>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</si>
  <si>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</si>
  <si>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</si>
  <si>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</si>
  <si>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</si>
  <si>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</si>
  <si>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</si>
  <si>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</si>
  <si>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</si>
  <si>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</si>
  <si>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</si>
  <si>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</si>
  <si>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</si>
  <si>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</si>
  <si>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</si>
  <si>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</si>
  <si>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</si>
  <si>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</si>
  <si>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</si>
  <si>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</si>
  <si>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</si>
  <si>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</si>
  <si>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</si>
  <si>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</si>
  <si>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</si>
  <si>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</si>
  <si>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</si>
  <si>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</si>
  <si>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</si>
  <si>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</si>
  <si>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</si>
  <si>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</si>
  <si>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</si>
  <si>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</si>
  <si>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</si>
  <si>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</si>
  <si>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</si>
  <si>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</si>
  <si>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</si>
  <si>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</si>
  <si>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</si>
  <si>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</si>
  <si>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</si>
  <si>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</si>
  <si>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</si>
  <si>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</si>
  <si>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</si>
  <si>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</si>
  <si>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</si>
  <si>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</si>
  <si>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</si>
  <si>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</si>
  <si>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</si>
  <si>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</si>
  <si>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</si>
  <si>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</si>
  <si>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</si>
  <si>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</si>
  <si>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</si>
  <si>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</si>
  <si>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</si>
  <si>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</si>
  <si>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</si>
  <si>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</si>
  <si>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</si>
  <si>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</si>
  <si>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</si>
  <si>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</si>
  <si>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</si>
  <si>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</si>
  <si>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</si>
  <si>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</si>
  <si>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</si>
  <si>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</si>
  <si>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</si>
  <si>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</si>
  <si>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</si>
  <si>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</si>
  <si>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</si>
  <si>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</si>
  <si>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</si>
  <si>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</si>
  <si>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</si>
  <si>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</si>
  <si>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</si>
  <si>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</si>
  <si>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</si>
  <si>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</si>
  <si>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</si>
  <si>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</si>
  <si>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</si>
  <si>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</si>
  <si>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</si>
  <si>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</si>
  <si>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</si>
  <si>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</si>
  <si>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</si>
  <si>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</si>
  <si>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</si>
  <si>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</si>
  <si>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</si>
  <si>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</si>
  <si>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</si>
  <si>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</si>
  <si>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</si>
  <si>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</si>
  <si>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</si>
  <si>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</si>
  <si>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</si>
  <si>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</si>
  <si>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</si>
  <si>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</si>
  <si>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</si>
  <si>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</si>
  <si>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</si>
  <si>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</si>
  <si>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</si>
  <si>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</si>
  <si>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</si>
  <si>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</si>
  <si>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</si>
  <si>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</si>
  <si>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</si>
  <si>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</si>
  <si>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</si>
  <si>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</si>
  <si>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</si>
  <si>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</si>
  <si>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</si>
  <si>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</si>
  <si>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</si>
  <si>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</si>
  <si>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</si>
  <si>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</si>
  <si>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</si>
  <si>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</si>
  <si>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</si>
  <si>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</si>
  <si>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</si>
  <si>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</si>
  <si>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</si>
  <si>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</si>
  <si>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</si>
  <si>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</si>
  <si>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</si>
  <si>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</si>
  <si>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</si>
  <si>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</si>
  <si>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</si>
  <si>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</si>
  <si>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</si>
  <si>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</si>
  <si>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</si>
  <si>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</si>
  <si>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</si>
  <si>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</si>
  <si>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</si>
  <si>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</si>
  <si>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</si>
  <si>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</si>
  <si>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</si>
  <si>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</si>
  <si>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</si>
  <si>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</si>
  <si>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</si>
  <si>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</si>
  <si>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</si>
  <si>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</si>
  <si>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</si>
  <si>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</si>
  <si>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</si>
  <si>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</si>
  <si>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</si>
  <si>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</si>
  <si>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</si>
  <si>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</si>
  <si>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</si>
  <si>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</si>
  <si>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</si>
  <si>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</si>
  <si>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</si>
  <si>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</si>
  <si>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</si>
  <si>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</si>
  <si>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</si>
  <si>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</si>
  <si>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</si>
  <si>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</si>
  <si>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</si>
  <si>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</si>
  <si>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</si>
  <si>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</si>
  <si>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</si>
  <si>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</si>
  <si>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</si>
  <si>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</si>
  <si>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</si>
  <si>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</si>
  <si>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</si>
  <si>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</si>
  <si>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</si>
  <si>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</si>
  <si>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</si>
  <si>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</si>
  <si>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</si>
  <si>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</si>
  <si>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</si>
  <si>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</si>
  <si>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</si>
  <si>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</si>
  <si>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</si>
  <si>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</si>
  <si>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</si>
  <si>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</si>
  <si>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</si>
  <si>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</si>
  <si>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</si>
  <si>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</si>
  <si>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</si>
  <si>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</si>
  <si>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</si>
  <si>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</si>
  <si>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</si>
  <si>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</si>
  <si>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</si>
  <si>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</si>
  <si>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</si>
  <si>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</si>
  <si>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</si>
  <si>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</si>
  <si>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</si>
  <si>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</si>
  <si>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</si>
  <si>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</si>
  <si>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</si>
  <si>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</si>
  <si>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</si>
  <si>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</si>
  <si>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</si>
  <si>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</si>
  <si>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</si>
  <si>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</si>
  <si>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</si>
  <si>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</si>
  <si>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</si>
  <si>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</si>
  <si>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</si>
  <si>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</si>
  <si>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</si>
  <si>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</si>
  <si>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</si>
  <si>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</si>
  <si>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</si>
  <si>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</si>
  <si>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</si>
  <si>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</si>
  <si>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</si>
  <si>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</si>
  <si>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</si>
  <si>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</si>
  <si>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</si>
  <si>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</si>
  <si>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</si>
  <si>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</si>
  <si>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</si>
  <si>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</si>
  <si>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</si>
  <si>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</si>
  <si>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</si>
  <si>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</si>
  <si>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</si>
  <si>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</si>
  <si>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</si>
  <si>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</si>
  <si>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</si>
  <si>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</si>
  <si>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</si>
  <si>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</si>
  <si>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</si>
  <si>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</si>
  <si>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</si>
  <si>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</si>
  <si>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</si>
  <si>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</si>
  <si>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</si>
  <si>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</si>
  <si>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</si>
  <si>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</si>
  <si>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</si>
  <si>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</si>
  <si>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</si>
  <si>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</si>
  <si>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</si>
  <si>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</si>
  <si>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</si>
  <si>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</si>
  <si>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</si>
  <si>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</si>
  <si>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</si>
  <si>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</si>
  <si>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</si>
  <si>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</si>
  <si>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</si>
  <si>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</si>
  <si>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</si>
  <si>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</si>
  <si>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</si>
  <si>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</si>
  <si>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</si>
  <si>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</si>
  <si>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</si>
  <si>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</si>
  <si>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</si>
  <si>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</si>
  <si>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</si>
  <si>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</si>
  <si>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</si>
  <si>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</si>
  <si>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</si>
  <si>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</si>
  <si>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</si>
  <si>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</si>
  <si>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</si>
  <si>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</si>
  <si>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</si>
  <si>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</si>
  <si>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</si>
  <si>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</si>
  <si>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</si>
  <si>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</si>
  <si>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</si>
  <si>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</si>
  <si>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</si>
  <si>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</si>
  <si>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</si>
  <si>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</si>
  <si>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</si>
  <si>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</si>
  <si>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</si>
  <si>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</si>
  <si>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</si>
  <si>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</si>
  <si>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</si>
  <si>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</si>
  <si>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</si>
  <si>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</si>
  <si>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</si>
  <si>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</si>
  <si>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</si>
  <si>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</si>
  <si>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</si>
  <si>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</si>
  <si>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</si>
  <si>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</si>
  <si>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</si>
  <si>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</si>
  <si>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</si>
  <si>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</si>
  <si>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</si>
  <si>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</si>
  <si>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</si>
  <si>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</si>
  <si>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</si>
  <si>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</si>
  <si>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</si>
  <si>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</si>
  <si>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</si>
  <si>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</si>
  <si>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</si>
  <si>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</si>
  <si>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</si>
  <si>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</si>
  <si>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</si>
  <si>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</si>
  <si>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</si>
  <si>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</si>
  <si>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</si>
  <si>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</si>
  <si>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</si>
  <si>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</si>
  <si>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</si>
  <si>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</si>
  <si>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</si>
  <si>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</si>
  <si>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</si>
  <si>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</si>
  <si>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</si>
  <si>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</si>
  <si>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</si>
  <si>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</si>
  <si>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</si>
  <si>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</si>
  <si>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</si>
  <si>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</si>
  <si>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</si>
  <si>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</si>
  <si>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</si>
  <si>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</si>
  <si>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</si>
  <si>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</si>
  <si>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</si>
  <si>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</si>
  <si>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</si>
  <si>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</si>
  <si>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</si>
  <si>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</si>
  <si>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</si>
  <si>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</si>
  <si>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</si>
  <si>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</si>
  <si>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</si>
  <si>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</si>
  <si>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</si>
  <si>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</si>
  <si>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</si>
  <si>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</si>
  <si>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</si>
  <si>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</si>
  <si>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</si>
  <si>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</si>
  <si>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</si>
  <si>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</si>
  <si>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</si>
  <si>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</si>
  <si>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</si>
  <si>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</si>
  <si>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</si>
  <si>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</si>
  <si>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</si>
  <si>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</si>
  <si>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</si>
  <si>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</si>
  <si>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</si>
  <si>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</si>
  <si>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</si>
  <si>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</si>
  <si>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</si>
  <si>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</si>
  <si>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</si>
  <si>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</si>
  <si>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</si>
  <si>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</si>
  <si>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</si>
  <si>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</si>
  <si>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</si>
  <si>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</si>
  <si>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</si>
  <si>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</si>
  <si>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</si>
  <si>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</si>
  <si>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</si>
  <si>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</si>
  <si>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</si>
  <si>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</si>
  <si>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</si>
  <si>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</si>
  <si>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</si>
  <si>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</si>
  <si>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</si>
  <si>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</si>
  <si>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</si>
  <si>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</si>
  <si>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</si>
  <si>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</si>
  <si>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</si>
  <si>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</si>
  <si>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</si>
  <si>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</si>
  <si>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</si>
  <si>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</si>
  <si>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</si>
  <si>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</si>
  <si>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</si>
  <si>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</si>
  <si>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</si>
  <si>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</si>
  <si>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</si>
  <si>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</si>
  <si>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</si>
  <si>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</si>
  <si>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</si>
  <si>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</si>
  <si>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</si>
  <si>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</si>
  <si>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</si>
  <si>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</si>
  <si>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</si>
  <si>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</si>
  <si>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</si>
  <si>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</si>
  <si>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</si>
  <si>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</si>
  <si>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</si>
  <si>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</si>
  <si>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</si>
  <si>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</si>
  <si>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</si>
  <si>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</si>
  <si>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</si>
  <si>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</si>
  <si>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</si>
  <si>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</si>
  <si>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</si>
  <si>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</si>
  <si>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</si>
  <si>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</si>
  <si>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</si>
  <si>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</si>
  <si>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</si>
  <si>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</si>
  <si>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</si>
  <si>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</si>
  <si>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</si>
  <si>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</si>
  <si>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</si>
  <si>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</si>
  <si>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</si>
  <si>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</si>
  <si>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</si>
  <si>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</si>
  <si>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</si>
  <si>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</si>
  <si>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</si>
  <si>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</si>
  <si>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</si>
  <si>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</si>
  <si>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</si>
  <si>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</si>
  <si>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</si>
  <si>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</si>
  <si>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</si>
  <si>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</si>
  <si>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</si>
  <si>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</si>
  <si>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</si>
  <si>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</si>
  <si>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</si>
  <si>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</si>
  <si>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</si>
  <si>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</si>
  <si>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</si>
  <si>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</si>
  <si>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</si>
  <si>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</si>
  <si>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</si>
  <si>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</si>
  <si>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</si>
  <si>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</si>
  <si>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</si>
  <si>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</si>
  <si>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</si>
  <si>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</si>
  <si>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</si>
  <si>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</si>
  <si>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</si>
  <si>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</si>
  <si>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</si>
  <si>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</si>
  <si>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</si>
  <si>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</si>
  <si>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</si>
  <si>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</si>
  <si>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</si>
  <si>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</si>
  <si>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</si>
  <si>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</si>
  <si>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</si>
  <si>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</si>
  <si>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</si>
  <si>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</si>
  <si>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</si>
  <si>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</si>
  <si>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</si>
  <si>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</si>
  <si>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</si>
  <si>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</si>
  <si>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</si>
  <si>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</si>
  <si>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</si>
  <si>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</si>
  <si>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</si>
  <si>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</si>
  <si>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</si>
  <si>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</si>
  <si>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</si>
  <si>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</si>
  <si>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</si>
  <si>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</si>
  <si>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</si>
  <si>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</si>
  <si>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</si>
  <si>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</si>
  <si>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</si>
  <si>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</si>
  <si>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</si>
  <si>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</si>
  <si>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</si>
  <si>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</si>
  <si>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</si>
  <si>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</si>
  <si>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</si>
  <si>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</si>
  <si>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</si>
  <si>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</si>
  <si>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</si>
  <si>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</si>
  <si>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</si>
  <si>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</si>
  <si>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</si>
  <si>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</si>
  <si>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</si>
  <si>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</si>
  <si>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</si>
  <si>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</si>
  <si>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</si>
  <si>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</si>
  <si>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</si>
  <si>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</si>
  <si>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</si>
  <si>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</si>
  <si>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</si>
  <si>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</si>
  <si>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</si>
  <si>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</si>
  <si>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</si>
  <si>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</si>
  <si>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</si>
  <si>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</si>
  <si>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</si>
  <si>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</si>
  <si>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</si>
  <si>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</si>
  <si>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</si>
  <si>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</si>
  <si>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</si>
  <si>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</si>
  <si>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</si>
  <si>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</si>
  <si>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</si>
  <si>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</si>
  <si>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</si>
  <si>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</si>
  <si>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</si>
  <si>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</si>
  <si>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</si>
  <si>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</si>
  <si>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</si>
  <si>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</si>
  <si>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</si>
  <si>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</si>
  <si>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</si>
  <si>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</si>
  <si>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</si>
  <si>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</si>
  <si>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</si>
  <si>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</si>
  <si>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</si>
  <si>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</si>
  <si>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</si>
  <si>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</si>
  <si>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</si>
  <si>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</si>
  <si>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</si>
  <si>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</si>
  <si>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</si>
  <si>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</si>
  <si>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</si>
  <si>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</si>
  <si>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</si>
  <si>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</si>
  <si>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</si>
  <si>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</si>
  <si>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</si>
  <si>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</si>
  <si>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</si>
  <si>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</si>
  <si>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</si>
  <si>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</si>
  <si>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</si>
  <si>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</si>
  <si>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</si>
  <si>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</si>
  <si>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</si>
  <si>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</si>
  <si>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</si>
  <si>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</si>
  <si>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</si>
  <si>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</si>
  <si>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</si>
  <si>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</si>
  <si>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</si>
  <si>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</si>
  <si>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</si>
  <si>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</si>
  <si>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</si>
  <si>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</si>
  <si>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</si>
  <si>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</si>
  <si>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</si>
  <si>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</si>
  <si>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</si>
  <si>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</si>
  <si>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</si>
  <si>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</si>
  <si>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</si>
  <si>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</si>
  <si>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</si>
  <si>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</si>
  <si>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</si>
  <si>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</si>
  <si>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</si>
  <si>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</si>
  <si>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</si>
  <si>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</si>
  <si>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</si>
  <si>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</si>
  <si>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</si>
  <si>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</si>
  <si>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</si>
  <si>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</si>
  <si>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</si>
  <si>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</si>
  <si>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</si>
  <si>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</si>
  <si>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</si>
  <si>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</si>
  <si>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</si>
  <si>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</si>
  <si>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</si>
  <si>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</si>
  <si>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</si>
  <si>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</si>
  <si>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</si>
  <si>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</si>
  <si>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</si>
  <si>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</si>
  <si>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</si>
  <si>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</si>
  <si>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</si>
  <si>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</si>
  <si>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</si>
  <si>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</si>
  <si>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</si>
  <si>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</si>
  <si>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</si>
  <si>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</si>
  <si>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</si>
  <si>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</si>
  <si>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</si>
  <si>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</si>
  <si>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</si>
  <si>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</si>
  <si>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</si>
  <si>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</si>
  <si>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</si>
  <si>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</si>
  <si>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</si>
  <si>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</si>
  <si>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</si>
  <si>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</si>
  <si>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</si>
  <si>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</si>
  <si>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</si>
  <si>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</si>
  <si>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</si>
  <si>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</si>
  <si>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</si>
  <si>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</si>
  <si>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</si>
  <si>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</si>
  <si>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</si>
  <si>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</si>
  <si>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</si>
  <si>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</si>
  <si>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</si>
  <si>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</si>
  <si>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</si>
  <si>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</si>
  <si>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</si>
  <si>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</si>
  <si>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</si>
  <si>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</si>
  <si>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</si>
  <si>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</si>
  <si>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</si>
  <si>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</si>
  <si>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</si>
  <si>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</si>
  <si>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</si>
  <si>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</si>
  <si>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</si>
  <si>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</si>
  <si>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</si>
  <si>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</si>
  <si>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</si>
  <si>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</si>
  <si>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</si>
  <si>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</si>
  <si>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</si>
  <si>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</si>
  <si>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</si>
  <si>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</si>
  <si>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</si>
  <si>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</si>
  <si>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</si>
  <si>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</si>
  <si>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</si>
  <si>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</si>
  <si>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</si>
  <si>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</si>
  <si>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</si>
  <si>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</si>
  <si>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</si>
  <si>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</si>
  <si>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</si>
  <si>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</si>
  <si>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</si>
  <si>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</si>
  <si>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</si>
  <si>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</si>
  <si>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</si>
  <si>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</si>
  <si>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</si>
  <si>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</si>
  <si>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</si>
  <si>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</si>
  <si>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</si>
  <si>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</si>
  <si>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</si>
  <si>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</si>
  <si>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</si>
  <si>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</si>
  <si>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</si>
  <si>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</si>
  <si>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</si>
  <si>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</si>
  <si>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</si>
  <si>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</si>
  <si>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</si>
  <si>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</si>
  <si>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</si>
  <si>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</si>
  <si>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</si>
  <si>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</si>
  <si>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</si>
  <si>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</si>
  <si>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</si>
  <si>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</si>
  <si>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</si>
  <si>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</si>
  <si>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</si>
  <si>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</si>
  <si>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</si>
  <si>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</si>
  <si>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</si>
  <si>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</si>
  <si>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</si>
  <si>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</si>
  <si>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</si>
  <si>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</si>
  <si>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</si>
  <si>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</si>
  <si>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</si>
  <si>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</si>
  <si>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</si>
  <si>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</si>
  <si>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</si>
  <si>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</si>
  <si>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</si>
  <si>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</si>
  <si>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</si>
  <si>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</si>
  <si>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</si>
  <si>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</si>
  <si>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</si>
  <si>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</si>
  <si>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</si>
  <si>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</si>
  <si>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</si>
  <si>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</si>
  <si>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</si>
  <si>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</si>
  <si>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</si>
  <si>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</si>
  <si>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</si>
  <si>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</si>
  <si>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</si>
  <si>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</si>
  <si>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</si>
  <si>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</si>
  <si>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</si>
  <si>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</si>
  <si>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</si>
  <si>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</si>
  <si>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</si>
  <si>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</si>
  <si>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</si>
  <si>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</si>
  <si>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</si>
  <si>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</si>
  <si>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</si>
  <si>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</si>
  <si>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</si>
  <si>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</si>
  <si>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</si>
  <si>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</si>
  <si>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</si>
  <si>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</si>
  <si>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</si>
  <si>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</si>
  <si>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</si>
  <si>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</si>
  <si>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</si>
  <si>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</si>
  <si>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</si>
  <si>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</si>
  <si>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</si>
  <si>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</si>
  <si>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</si>
  <si>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</si>
  <si>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</si>
  <si>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</si>
  <si>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</si>
  <si>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</si>
  <si>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</si>
  <si>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</si>
  <si>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</si>
  <si>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</si>
  <si>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</si>
  <si>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</si>
  <si>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</si>
  <si>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</si>
  <si>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</si>
  <si>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</si>
  <si>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</si>
  <si>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</si>
  <si>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</si>
  <si>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</si>
  <si>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</si>
  <si>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</si>
  <si>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</si>
  <si>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</si>
  <si>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</si>
  <si>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</si>
  <si>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</si>
  <si>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</si>
  <si>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</si>
  <si>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</si>
  <si>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</si>
  <si>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</si>
  <si>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</si>
  <si>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</si>
  <si>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</si>
  <si>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</si>
  <si>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</si>
  <si>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</si>
  <si>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</si>
  <si>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</si>
  <si>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</si>
  <si>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</si>
  <si>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</si>
  <si>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</si>
  <si>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</si>
  <si>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</si>
  <si>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</si>
  <si>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</si>
  <si>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</si>
  <si>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</si>
  <si>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</si>
  <si>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</si>
  <si>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</si>
  <si>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</si>
  <si>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</si>
  <si>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</si>
  <si>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</si>
  <si>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</si>
  <si>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</si>
  <si>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</si>
  <si>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</si>
  <si>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</si>
  <si>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</si>
  <si>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</si>
  <si>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</si>
  <si>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</si>
  <si>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</si>
  <si>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</si>
  <si>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</si>
  <si>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</si>
  <si>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</si>
  <si>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</si>
  <si>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</si>
  <si>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</si>
  <si>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</si>
  <si>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</si>
  <si>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</si>
  <si>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</si>
  <si>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</si>
  <si>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</si>
  <si>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</si>
  <si>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</si>
  <si>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</si>
  <si>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</si>
  <si>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</si>
  <si>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</si>
  <si>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</si>
  <si>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</si>
  <si>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</si>
  <si>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</si>
  <si>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</si>
  <si>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</si>
  <si>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</si>
  <si>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</si>
  <si>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</si>
  <si>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</si>
  <si>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</si>
  <si>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</si>
  <si>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</si>
  <si>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</si>
  <si>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</si>
  <si>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</si>
  <si>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</si>
  <si>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</si>
  <si>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</si>
  <si>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</si>
  <si>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</si>
  <si>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</si>
  <si>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</si>
  <si>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</si>
  <si>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</si>
  <si>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</si>
  <si>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</si>
  <si>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</si>
  <si>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</si>
  <si>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</si>
  <si>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</si>
  <si>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</si>
  <si>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</si>
  <si>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</si>
  <si>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</si>
  <si>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</si>
  <si>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</si>
  <si>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</si>
  <si>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</si>
  <si>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</si>
  <si>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</si>
  <si>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</si>
  <si>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</si>
  <si>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</si>
  <si>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</si>
  <si>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</si>
  <si>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</si>
  <si>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</si>
  <si>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</si>
  <si>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</si>
  <si>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</si>
  <si>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</si>
  <si>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</si>
  <si>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</si>
  <si>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</si>
  <si>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</si>
  <si>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</si>
  <si>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</si>
  <si>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</si>
  <si>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</si>
  <si>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</si>
  <si>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</si>
  <si>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</si>
  <si>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</si>
  <si>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</si>
  <si>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</si>
  <si>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</si>
  <si>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</si>
  <si>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</si>
  <si>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</si>
  <si>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</si>
  <si>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</si>
  <si>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</si>
  <si>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</si>
  <si>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</si>
  <si>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</si>
  <si>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</si>
  <si>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</si>
  <si>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</si>
  <si>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</si>
  <si>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</si>
  <si>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</si>
  <si>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</si>
  <si>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</si>
  <si>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</si>
  <si>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</si>
  <si>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</si>
  <si>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</si>
  <si>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</si>
  <si>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</si>
  <si>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</si>
  <si>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</si>
  <si>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</si>
  <si>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</si>
  <si>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</si>
  <si>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</si>
  <si>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</si>
  <si>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</si>
  <si>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</si>
  <si>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</si>
  <si>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</si>
  <si>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</si>
  <si>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</si>
  <si>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</si>
  <si>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</si>
  <si>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</si>
  <si>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</si>
  <si>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</si>
  <si>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</si>
  <si>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</si>
  <si>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</si>
  <si>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</si>
  <si>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</si>
  <si>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</si>
  <si>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</si>
  <si>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</si>
  <si>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</si>
  <si>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</si>
  <si>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</si>
  <si>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</si>
  <si>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</si>
  <si>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</si>
  <si>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</si>
  <si>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</si>
  <si>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</si>
  <si>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</si>
  <si>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</si>
  <si>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</si>
  <si>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</si>
  <si>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</si>
  <si>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</si>
  <si>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</si>
  <si>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</si>
  <si>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</si>
  <si>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</si>
  <si>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</si>
  <si>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</si>
  <si>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</si>
  <si>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</si>
  <si>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</si>
  <si>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</si>
  <si>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</si>
  <si>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</si>
  <si>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</si>
  <si>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</si>
  <si>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</si>
  <si>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</si>
  <si>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</si>
  <si>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</si>
  <si>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</si>
  <si>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</si>
  <si>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</si>
  <si>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</si>
  <si>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</si>
  <si>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</si>
  <si>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</si>
  <si>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</si>
  <si>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</si>
  <si>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</si>
  <si>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</si>
  <si>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</si>
  <si>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</si>
  <si>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</si>
  <si>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</si>
  <si>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</si>
  <si>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</si>
  <si>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</si>
  <si>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</si>
  <si>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</si>
  <si>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</si>
  <si>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</si>
  <si>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</si>
  <si>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</si>
  <si>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</si>
  <si>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</si>
  <si>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</si>
  <si>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</si>
  <si>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</si>
  <si>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</si>
  <si>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</si>
  <si>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</si>
  <si>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</si>
  <si>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</si>
  <si>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</si>
  <si>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</si>
  <si>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</si>
  <si>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</si>
  <si>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</si>
  <si>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</si>
  <si>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</si>
  <si>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</si>
  <si>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</si>
  <si>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</si>
  <si>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</si>
  <si>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</si>
  <si>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</si>
  <si>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</si>
  <si>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</si>
  <si>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</si>
  <si>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</si>
  <si>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</si>
  <si>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</si>
  <si>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</si>
  <si>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</si>
  <si>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</si>
  <si>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</si>
  <si>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</si>
  <si>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</si>
  <si>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</si>
  <si>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</si>
  <si>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</si>
  <si>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</si>
  <si>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</si>
  <si>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</si>
  <si>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</si>
  <si>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</si>
  <si>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</si>
  <si>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</si>
  <si>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</si>
  <si>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</si>
  <si>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</si>
  <si>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</si>
  <si>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</si>
  <si>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</si>
  <si>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</si>
  <si>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</si>
  <si>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</si>
  <si>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</si>
  <si>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</si>
  <si>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</si>
  <si>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</si>
  <si>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</si>
  <si>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</si>
  <si>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</si>
  <si>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</si>
  <si>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</si>
  <si>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</si>
  <si>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</si>
  <si>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</si>
  <si>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</si>
  <si>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</si>
  <si>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</si>
  <si>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</si>
  <si>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</si>
  <si>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</si>
  <si>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</si>
  <si>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</si>
  <si>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</si>
  <si>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</si>
  <si>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</si>
  <si>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</si>
  <si>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</si>
  <si>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</si>
  <si>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</si>
  <si>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</si>
  <si>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</si>
  <si>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</si>
  <si>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</si>
  <si>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</si>
  <si>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</si>
  <si>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</si>
  <si>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</si>
  <si>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</si>
  <si>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</si>
  <si>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</si>
  <si>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</si>
  <si>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</si>
  <si>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</si>
  <si>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</si>
  <si>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</si>
  <si>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</si>
  <si>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</si>
  <si>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</si>
  <si>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</si>
  <si>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</si>
  <si>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</si>
  <si>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</si>
  <si>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</si>
  <si>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</si>
  <si>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</si>
  <si>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</si>
  <si>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</si>
  <si>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</si>
  <si>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</si>
  <si>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</si>
  <si>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</si>
  <si>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</si>
  <si>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</si>
  <si>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</si>
  <si>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</si>
  <si>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</si>
  <si>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</si>
  <si>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</si>
  <si>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</si>
  <si>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</si>
  <si>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</si>
  <si>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</si>
  <si>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</si>
  <si>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</si>
  <si>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</si>
  <si>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</si>
  <si>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</si>
  <si>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</si>
  <si>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</si>
  <si>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</si>
  <si>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</si>
  <si>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</si>
  <si>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</si>
  <si>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</si>
  <si>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</si>
  <si>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</si>
  <si>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</si>
  <si>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</si>
  <si>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</si>
  <si>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</si>
  <si>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</si>
  <si>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</si>
  <si>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</si>
  <si>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</si>
  <si>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</si>
  <si>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</si>
  <si>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</si>
  <si>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</si>
  <si>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</si>
  <si>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</si>
  <si>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</si>
  <si>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</si>
  <si>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</si>
  <si>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</si>
  <si>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</si>
  <si>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</si>
  <si>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</si>
  <si>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</si>
  <si>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</si>
  <si>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</si>
  <si>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</si>
  <si>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</si>
  <si>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</si>
  <si>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</si>
  <si>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</si>
  <si>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</si>
  <si>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</si>
  <si>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</si>
  <si>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</si>
  <si>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</si>
  <si>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</si>
  <si>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</si>
  <si>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</si>
  <si>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</si>
  <si>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</si>
  <si>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</si>
  <si>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</si>
  <si>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</si>
  <si>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</si>
  <si>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</si>
  <si>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</si>
  <si>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</si>
  <si>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</si>
  <si>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</si>
  <si>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</si>
  <si>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</si>
  <si>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</si>
  <si>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</si>
  <si>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</si>
  <si>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</si>
  <si>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</si>
  <si>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</si>
  <si>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</si>
  <si>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</si>
  <si>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</si>
  <si>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</si>
  <si>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</si>
  <si>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</si>
  <si>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</si>
  <si>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</si>
  <si>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</si>
  <si>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</si>
  <si>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</si>
  <si>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</si>
  <si>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</si>
  <si>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</si>
  <si>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</si>
  <si>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</si>
  <si>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</si>
  <si>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</si>
  <si>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</si>
  <si>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</si>
  <si>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</si>
  <si>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</si>
  <si>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</si>
  <si>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</si>
  <si>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</si>
  <si>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</si>
  <si>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</si>
  <si>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</si>
  <si>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</si>
  <si>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</si>
  <si>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</si>
  <si>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</si>
  <si>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</si>
  <si>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</si>
  <si>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</si>
  <si>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</si>
  <si>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</si>
  <si>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</si>
  <si>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</si>
  <si>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</si>
  <si>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</si>
  <si>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</si>
  <si>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</si>
  <si>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</si>
  <si>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</si>
  <si>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</si>
  <si>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</si>
  <si>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</si>
  <si>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</si>
  <si>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</si>
  <si>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</si>
  <si>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</si>
  <si>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</si>
  <si>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</si>
  <si>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</si>
  <si>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</si>
  <si>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</si>
  <si>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</si>
  <si>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</si>
  <si>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</si>
  <si>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</si>
  <si>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</si>
  <si>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</si>
  <si>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</si>
  <si>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</si>
  <si>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</si>
  <si>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</si>
  <si>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</si>
  <si>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</si>
  <si>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</si>
  <si>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</si>
  <si>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</si>
  <si>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</si>
  <si>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</si>
  <si>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</si>
  <si>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</si>
  <si>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</si>
  <si>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</si>
  <si>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</si>
  <si>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</si>
  <si>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</si>
  <si>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</si>
  <si>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</si>
  <si>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</si>
  <si>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</si>
  <si>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</si>
  <si>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</si>
  <si>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</si>
  <si>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</si>
  <si>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</si>
  <si>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</si>
  <si>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</si>
  <si>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</si>
  <si>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</si>
  <si>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</si>
  <si>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</si>
  <si>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</si>
  <si>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</si>
  <si>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</si>
  <si>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</si>
  <si>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</si>
  <si>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</si>
  <si>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</si>
  <si>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</si>
  <si>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</si>
  <si>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</si>
  <si>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</si>
  <si>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</si>
  <si>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</si>
  <si>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</si>
  <si>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</si>
  <si>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</si>
  <si>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</si>
  <si>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</si>
  <si>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</si>
  <si>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</si>
  <si>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</si>
  <si>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</si>
  <si>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</si>
  <si>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</si>
  <si>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</si>
  <si>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</si>
  <si>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</si>
  <si>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</si>
  <si>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</si>
  <si>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</si>
  <si>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</si>
  <si>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</si>
  <si>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</si>
  <si>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</si>
  <si>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</si>
  <si>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</si>
  <si>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</si>
  <si>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</si>
  <si>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</si>
  <si>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</si>
  <si>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</si>
  <si>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</si>
  <si>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</si>
  <si>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</si>
  <si>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</si>
  <si>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</si>
  <si>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</si>
  <si>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</si>
  <si>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</si>
  <si>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</si>
  <si>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</si>
  <si>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</si>
  <si>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</si>
  <si>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</si>
  <si>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</si>
  <si>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</si>
  <si>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</si>
  <si>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</si>
  <si>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</si>
  <si>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</si>
  <si>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</si>
  <si>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</si>
  <si>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</si>
  <si>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</si>
  <si>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</si>
  <si>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</si>
  <si>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</si>
  <si>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</si>
  <si>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</si>
  <si>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</si>
  <si>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</si>
  <si>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</si>
  <si>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</si>
  <si>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</si>
  <si>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</si>
  <si>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</si>
  <si>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</si>
  <si>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</si>
  <si>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</si>
  <si>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</si>
  <si>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</si>
  <si>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</si>
  <si>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</si>
  <si>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</si>
  <si>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</si>
  <si>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</si>
  <si>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</si>
  <si>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</si>
  <si>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</si>
  <si>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</si>
  <si>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</si>
  <si>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</si>
  <si>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</si>
  <si>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</si>
  <si>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</si>
  <si>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</si>
  <si>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</si>
  <si>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</si>
  <si>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</si>
  <si>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</si>
  <si>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</si>
  <si>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</si>
  <si>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</si>
  <si>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</si>
  <si>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</si>
  <si>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</si>
  <si>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</si>
  <si>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</si>
  <si>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</si>
  <si>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</si>
  <si>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</si>
  <si>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</si>
  <si>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</si>
  <si>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</si>
  <si>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</si>
  <si>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</si>
  <si>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</si>
  <si>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</si>
  <si>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</si>
  <si>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</si>
  <si>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</si>
  <si>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</si>
  <si>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</si>
  <si>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</si>
  <si>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</si>
  <si>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</si>
  <si>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</si>
  <si>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</si>
  <si>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</si>
  <si>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</si>
  <si>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</si>
  <si>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</si>
  <si>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</si>
  <si>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</si>
  <si>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</si>
  <si>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</si>
  <si>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</si>
  <si>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</si>
  <si>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</si>
  <si>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</si>
  <si>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</si>
  <si>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</si>
  <si>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</si>
  <si>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</si>
  <si>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</si>
  <si>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</si>
  <si>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</si>
  <si>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</si>
  <si>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</si>
  <si>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</si>
  <si>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</si>
  <si>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</si>
  <si>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</si>
  <si>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</si>
  <si>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</si>
  <si>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</si>
  <si>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</si>
  <si>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</si>
  <si>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</si>
  <si>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</si>
  <si>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</si>
  <si>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</si>
  <si>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</si>
  <si>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</si>
  <si>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</si>
  <si>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</si>
  <si>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</si>
  <si>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</si>
  <si>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</si>
  <si>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</si>
  <si>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</si>
  <si>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</si>
  <si>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</si>
  <si>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</si>
  <si>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</si>
  <si>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</si>
  <si>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</si>
  <si>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</si>
  <si>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</si>
  <si>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</si>
  <si>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</si>
  <si>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</si>
  <si>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</si>
  <si>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</si>
  <si>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</si>
  <si>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</si>
  <si>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</si>
  <si>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</si>
  <si>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</si>
  <si>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</si>
  <si>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</si>
  <si>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</si>
  <si>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</si>
  <si>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</si>
  <si>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</si>
  <si>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</si>
  <si>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</si>
  <si>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</si>
  <si>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</si>
  <si>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</si>
  <si>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</si>
  <si>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</si>
  <si>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</si>
  <si>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</si>
  <si>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</si>
  <si>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</si>
  <si>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</si>
  <si>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</si>
  <si>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</si>
  <si>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</si>
  <si>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</si>
  <si>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</si>
  <si>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</si>
  <si>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</si>
  <si>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</si>
  <si>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</si>
  <si>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</si>
  <si>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</si>
  <si>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</si>
  <si>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</si>
  <si>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</si>
  <si>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</si>
  <si>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</si>
  <si>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</si>
  <si>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</si>
  <si>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</si>
  <si>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</si>
  <si>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</si>
  <si>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</si>
  <si>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</si>
  <si>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</si>
  <si>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</si>
  <si>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</si>
  <si>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</si>
  <si>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</si>
  <si>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</si>
  <si>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</si>
  <si>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</si>
  <si>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</si>
  <si>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</si>
  <si>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</si>
  <si>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</si>
  <si>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</si>
  <si>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</si>
  <si>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</si>
  <si>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</si>
  <si>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</si>
  <si>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</si>
  <si>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</si>
  <si>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</si>
  <si>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</si>
  <si>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</si>
  <si>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</si>
  <si>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</si>
  <si>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</si>
  <si>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</si>
  <si>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</si>
  <si>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</si>
  <si>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</si>
  <si>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</si>
  <si>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</si>
  <si>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</si>
  <si>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</si>
  <si>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</si>
  <si>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</si>
  <si>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</si>
  <si>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</si>
  <si>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</si>
  <si>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</si>
  <si>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</si>
  <si>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</si>
  <si>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</si>
  <si>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</si>
  <si>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</si>
  <si>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</si>
  <si>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</si>
  <si>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</si>
  <si>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</si>
  <si>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</si>
  <si>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</si>
  <si>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</si>
  <si>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</si>
  <si>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</si>
  <si>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</si>
  <si>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</si>
  <si>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</si>
  <si>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</si>
  <si>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</si>
  <si>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</si>
  <si>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</si>
  <si>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</si>
  <si>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</si>
  <si>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</si>
  <si>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</si>
  <si>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</si>
  <si>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</si>
  <si>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</si>
  <si>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</si>
  <si>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</si>
  <si>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</si>
  <si>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</si>
  <si>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</si>
  <si>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</si>
  <si>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</si>
  <si>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</si>
  <si>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</si>
  <si>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</si>
  <si>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</si>
  <si>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</si>
  <si>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</si>
  <si>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</si>
  <si>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</si>
  <si>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</si>
  <si>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</si>
  <si>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</si>
  <si>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</si>
  <si>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</si>
  <si>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</si>
  <si>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</si>
  <si>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</si>
  <si>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</si>
  <si>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</si>
  <si>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</si>
  <si>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</si>
  <si>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</si>
  <si>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</si>
  <si>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</si>
  <si>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</si>
  <si>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</si>
  <si>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</si>
  <si>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</si>
  <si>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</si>
  <si>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</si>
  <si>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</si>
  <si>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</si>
  <si>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</si>
  <si>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</si>
  <si>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</si>
  <si>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</si>
  <si>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</si>
  <si>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</si>
  <si>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</si>
  <si>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</si>
  <si>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</si>
  <si>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</si>
  <si>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</si>
  <si>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</si>
  <si>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</si>
  <si>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</si>
  <si>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</si>
  <si>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</si>
  <si>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</si>
  <si>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</si>
  <si>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</si>
  <si>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</si>
  <si>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</si>
  <si>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</si>
  <si>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</si>
  <si>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</si>
  <si>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</si>
  <si>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</si>
  <si>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</si>
  <si>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</si>
  <si>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</si>
  <si>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</si>
  <si>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</si>
  <si>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</si>
  <si>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</si>
  <si>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</si>
  <si>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</si>
  <si>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</si>
  <si>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</si>
  <si>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</si>
  <si>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</si>
  <si>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</si>
  <si>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</si>
  <si>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</si>
  <si>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</si>
  <si>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</si>
  <si>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</si>
  <si>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</si>
  <si>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</si>
  <si>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</si>
  <si>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</si>
  <si>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</si>
  <si>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</si>
  <si>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</si>
  <si>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</si>
  <si>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</si>
  <si>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</si>
  <si>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</si>
  <si>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</si>
  <si>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</si>
  <si>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</si>
  <si>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</si>
  <si>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</si>
  <si>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</si>
  <si>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</si>
  <si>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</si>
  <si>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</si>
  <si>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</si>
  <si>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</si>
  <si>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</si>
  <si>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</si>
  <si>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</si>
  <si>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</si>
  <si>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</si>
  <si>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</si>
  <si>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</si>
  <si>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</si>
  <si>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</si>
  <si>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</si>
  <si>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</si>
  <si>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</si>
  <si>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</si>
  <si>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</si>
  <si>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</si>
  <si>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</si>
  <si>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</si>
  <si>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</si>
  <si>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</si>
  <si>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</si>
  <si>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</si>
  <si>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</si>
  <si>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</si>
  <si>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</si>
  <si>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</si>
  <si>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</si>
  <si>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</si>
  <si>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</si>
  <si>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</si>
  <si>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</si>
  <si>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</si>
  <si>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</si>
  <si>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</si>
  <si>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</si>
  <si>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</si>
  <si>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</si>
  <si>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</si>
  <si>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</si>
  <si>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</si>
  <si>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</si>
  <si>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</si>
  <si>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</si>
  <si>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</si>
  <si>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</si>
  <si>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</si>
  <si>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</si>
  <si>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</si>
  <si>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</si>
  <si>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</si>
  <si>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</si>
  <si>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</si>
  <si>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</si>
  <si>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</si>
  <si>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</si>
  <si>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</si>
  <si>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</si>
  <si>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</si>
  <si>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</si>
  <si>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</si>
  <si>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</si>
  <si>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</si>
  <si>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</si>
  <si>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</si>
  <si>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</si>
  <si>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</si>
  <si>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</si>
  <si>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</si>
  <si>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</si>
  <si>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</si>
  <si>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</si>
  <si>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</si>
  <si>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</si>
  <si>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</si>
  <si>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</si>
  <si>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</si>
  <si>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</si>
  <si>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</si>
  <si>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</si>
  <si>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</si>
  <si>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</si>
  <si>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</si>
  <si>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</si>
  <si>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</si>
  <si>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</si>
  <si>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</si>
  <si>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</si>
  <si>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</si>
  <si>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</si>
  <si>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</si>
  <si>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</si>
  <si>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</si>
  <si>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</si>
  <si>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</si>
  <si>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</si>
  <si>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</si>
  <si>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</si>
  <si>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</si>
  <si>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</si>
  <si>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</si>
  <si>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</si>
  <si>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</si>
  <si>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</si>
  <si>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</si>
  <si>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</si>
  <si>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</si>
  <si>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</si>
  <si>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</si>
  <si>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</si>
  <si>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</si>
  <si>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</si>
  <si>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</si>
  <si>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</si>
  <si>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</si>
  <si>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</si>
  <si>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</si>
  <si>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</si>
  <si>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</si>
  <si>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</si>
  <si>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</si>
  <si>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</si>
  <si>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</si>
  <si>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</si>
  <si>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</si>
  <si>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</si>
  <si>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</si>
  <si>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</si>
  <si>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</si>
  <si>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</si>
  <si>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</si>
  <si>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</si>
  <si>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</si>
  <si>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</si>
  <si>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</si>
  <si>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</si>
  <si>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</si>
  <si>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</si>
  <si>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</si>
  <si>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</si>
  <si>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</si>
  <si>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</si>
  <si>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</si>
  <si>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</si>
  <si>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</si>
  <si>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</si>
  <si>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</si>
  <si>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</si>
  <si>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</si>
  <si>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</si>
  <si>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</si>
  <si>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</si>
  <si>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</si>
  <si>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</si>
  <si>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</si>
  <si>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</si>
  <si>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</si>
  <si>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</si>
  <si>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</si>
  <si>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</si>
  <si>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</si>
  <si>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</si>
  <si>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</si>
  <si>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</si>
  <si>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</si>
  <si>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</si>
  <si>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</si>
  <si>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</si>
  <si>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</si>
  <si>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</si>
  <si>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</si>
  <si>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</si>
  <si>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</si>
  <si>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</si>
  <si>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</si>
  <si>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</si>
  <si>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</si>
  <si>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</si>
  <si>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</si>
  <si>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</si>
  <si>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</si>
  <si>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</si>
  <si>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</si>
  <si>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</si>
  <si>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</si>
  <si>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</si>
  <si>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</si>
  <si>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</si>
  <si>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</si>
  <si>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</si>
  <si>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</si>
  <si>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</si>
  <si>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</si>
  <si>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</si>
  <si>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</si>
  <si>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</si>
  <si>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</si>
  <si>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</si>
  <si>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</si>
  <si>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</si>
  <si>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</si>
  <si>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</si>
  <si>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</si>
  <si>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</si>
  <si>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</si>
  <si>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</si>
  <si>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</si>
  <si>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</si>
  <si>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</si>
  <si>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</si>
  <si>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</si>
  <si>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</si>
  <si>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</si>
  <si>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</si>
  <si>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</si>
  <si>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</si>
  <si>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</si>
  <si>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</si>
  <si>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</si>
  <si>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</si>
  <si>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</si>
  <si>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</si>
  <si>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</si>
  <si>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</si>
  <si>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</si>
  <si>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</si>
  <si>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</si>
  <si>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</si>
  <si>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</si>
  <si>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</si>
  <si>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</si>
  <si>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</si>
  <si>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</si>
  <si>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</si>
  <si>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</si>
  <si>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</si>
  <si>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</si>
  <si>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</si>
  <si>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</si>
  <si>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</si>
  <si>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</si>
  <si>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</si>
  <si>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</si>
  <si>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</si>
  <si>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</si>
  <si>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</si>
  <si>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</si>
  <si>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</si>
  <si>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</si>
  <si>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</si>
  <si>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</si>
  <si>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</si>
  <si>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</si>
  <si>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</si>
  <si>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</si>
  <si>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</si>
  <si>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</si>
  <si>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</si>
  <si>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</si>
  <si>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</si>
  <si>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</si>
  <si>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</si>
  <si>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</si>
  <si>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</si>
  <si>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</si>
  <si>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</si>
  <si>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</si>
  <si>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</si>
  <si>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</si>
  <si>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</si>
  <si>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</si>
  <si>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</si>
  <si>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</si>
  <si>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</si>
  <si>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</si>
  <si>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</si>
  <si>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</si>
  <si>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</si>
  <si>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</si>
  <si>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</si>
  <si>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</si>
  <si>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</si>
  <si>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</si>
  <si>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</si>
  <si>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</si>
  <si>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</si>
  <si>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</si>
  <si>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</si>
  <si>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</si>
  <si>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</si>
  <si>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</si>
  <si>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</si>
  <si>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</si>
  <si>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</si>
  <si>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</si>
  <si>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</si>
  <si>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</si>
  <si>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</si>
  <si>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</si>
  <si>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</si>
  <si>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</si>
  <si>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</si>
  <si>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</si>
  <si>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</si>
  <si>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</si>
  <si>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</si>
  <si>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</si>
  <si>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</si>
  <si>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</si>
  <si>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</si>
  <si>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</si>
  <si>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</si>
  <si>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</si>
  <si>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</si>
  <si>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</si>
  <si>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</si>
  <si>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</si>
  <si>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</si>
  <si>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</si>
  <si>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</si>
  <si>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</si>
  <si>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</si>
  <si>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</si>
  <si>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</si>
  <si>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</si>
  <si>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</si>
  <si>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</si>
  <si>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</si>
  <si>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</si>
  <si>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</si>
  <si>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</si>
  <si>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</si>
  <si>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</si>
  <si>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</si>
  <si>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</si>
  <si>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</si>
  <si>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</si>
  <si>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</si>
  <si>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</si>
  <si>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</si>
  <si>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</si>
  <si>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</si>
  <si>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</si>
  <si>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</si>
  <si>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</si>
  <si>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</si>
  <si>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</si>
  <si>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</si>
  <si>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</si>
  <si>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</si>
  <si>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</si>
  <si>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</si>
  <si>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</si>
  <si>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</si>
  <si>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</si>
  <si>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</si>
  <si>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</si>
  <si>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</si>
  <si>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</si>
  <si>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</si>
  <si>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</si>
  <si>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</si>
  <si>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</si>
  <si>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</si>
  <si>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</si>
  <si>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</si>
  <si>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</si>
  <si>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</si>
  <si>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</si>
  <si>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</si>
  <si>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</si>
  <si>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</si>
  <si>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</si>
  <si>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</si>
  <si>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</si>
  <si>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</si>
  <si>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</si>
  <si>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</si>
  <si>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</si>
  <si>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</si>
  <si>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</si>
  <si>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</si>
  <si>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</si>
  <si>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</si>
  <si>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</si>
  <si>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</si>
  <si>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</si>
  <si>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</si>
  <si>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</si>
  <si>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</si>
  <si>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</si>
  <si>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</si>
  <si>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</si>
  <si>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</si>
  <si>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</si>
  <si>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</si>
  <si>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</si>
  <si>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</si>
  <si>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</si>
  <si>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</si>
  <si>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</si>
  <si>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</si>
  <si>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</si>
  <si>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</si>
  <si>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</si>
  <si>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</si>
  <si>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</si>
  <si>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</si>
  <si>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</si>
  <si>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</si>
  <si>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</si>
  <si>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</si>
  <si>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</si>
  <si>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</si>
  <si>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</si>
  <si>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</si>
  <si>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</si>
  <si>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</si>
  <si>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</si>
  <si>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</si>
  <si>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</si>
  <si>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</si>
  <si>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</si>
  <si>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</si>
  <si>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</si>
  <si>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</si>
  <si>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</si>
  <si>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</si>
  <si>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</si>
  <si>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</si>
  <si>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</si>
  <si>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</si>
  <si>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</si>
  <si>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</si>
  <si>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</si>
  <si>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</si>
  <si>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</si>
  <si>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</si>
  <si>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</si>
  <si>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</si>
  <si>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</si>
  <si>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</si>
  <si>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</si>
  <si>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</si>
  <si>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</si>
  <si>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</si>
  <si>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</si>
  <si>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</si>
  <si>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</si>
  <si>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</si>
  <si>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</si>
  <si>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</si>
  <si>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</si>
  <si>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</si>
  <si>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</si>
  <si>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</si>
  <si>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</si>
  <si>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</si>
  <si>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</si>
  <si>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</si>
  <si>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</si>
  <si>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</si>
  <si>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</si>
  <si>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</si>
  <si>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</si>
  <si>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</si>
  <si>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</si>
  <si>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</si>
  <si>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</si>
  <si>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</si>
  <si>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</si>
  <si>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</si>
  <si>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</si>
  <si>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</si>
  <si>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</si>
  <si>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</si>
  <si>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</si>
  <si>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</si>
  <si>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</si>
  <si>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</si>
  <si>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</si>
  <si>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</si>
  <si>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</si>
  <si>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</si>
  <si>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</si>
  <si>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</si>
  <si>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</si>
  <si>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</si>
  <si>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</si>
  <si>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</si>
  <si>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</si>
  <si>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</si>
  <si>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</si>
  <si>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</si>
  <si>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</si>
  <si>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</si>
  <si>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</si>
  <si>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</si>
  <si>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</si>
  <si>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</si>
  <si>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</si>
  <si>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</si>
  <si>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</si>
  <si>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</si>
  <si>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</si>
  <si>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</si>
  <si>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</si>
  <si>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</si>
  <si>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</si>
  <si>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</si>
  <si>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</si>
  <si>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</si>
  <si>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</si>
  <si>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</si>
  <si>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</si>
  <si>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</si>
  <si>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</si>
  <si>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</si>
  <si>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</si>
  <si>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</si>
  <si>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</si>
  <si>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</si>
  <si>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</si>
  <si>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</si>
  <si>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</si>
  <si>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</si>
  <si>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</si>
  <si>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</si>
  <si>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</si>
  <si>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</si>
  <si>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</si>
  <si>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</si>
  <si>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</si>
  <si>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</si>
  <si>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</si>
  <si>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</si>
  <si>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</si>
  <si>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</si>
  <si>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</si>
  <si>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</si>
  <si>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</si>
  <si>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</si>
  <si>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</si>
  <si>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</si>
  <si>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</si>
  <si>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</si>
  <si>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</si>
  <si>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</si>
  <si>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</si>
  <si>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</si>
  <si>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</si>
  <si>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</si>
  <si>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</si>
  <si>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</si>
  <si>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</si>
  <si>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</si>
  <si>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</si>
  <si>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</si>
  <si>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</si>
  <si>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</si>
  <si>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</si>
  <si>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</si>
  <si>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</si>
  <si>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</si>
  <si>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</si>
  <si>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</si>
  <si>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</si>
  <si>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</si>
  <si>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</si>
  <si>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</si>
  <si>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</si>
  <si>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</si>
  <si>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</si>
  <si>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</si>
  <si>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</si>
  <si>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</si>
  <si>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</si>
  <si>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</si>
  <si>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</si>
  <si>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</si>
  <si>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</si>
  <si>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</si>
  <si>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</si>
  <si>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</si>
  <si>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</si>
  <si>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</si>
  <si>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</si>
  <si>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</si>
  <si>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</si>
  <si>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</si>
  <si>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</si>
  <si>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</si>
  <si>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</si>
  <si>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</si>
  <si>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</si>
  <si>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</si>
  <si>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</si>
  <si>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</si>
  <si>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</si>
  <si>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</si>
  <si>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</si>
  <si>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</si>
  <si>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</si>
  <si>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</si>
  <si>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</si>
  <si>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</si>
  <si>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</si>
  <si>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</si>
  <si>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</si>
  <si>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</si>
  <si>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</si>
  <si>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</si>
  <si>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</si>
  <si>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</si>
  <si>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</si>
  <si>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</si>
  <si>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</si>
  <si>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</si>
  <si>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</si>
  <si>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</si>
  <si>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</si>
  <si>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</si>
  <si>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</si>
  <si>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</si>
  <si>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</si>
  <si>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</si>
  <si>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</si>
  <si>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</si>
  <si>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</si>
  <si>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</si>
  <si>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</si>
  <si>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</si>
  <si>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</si>
  <si>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</si>
  <si>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</si>
  <si>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</si>
  <si>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</si>
  <si>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</si>
  <si>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</si>
  <si>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</si>
  <si>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</si>
  <si>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</si>
  <si>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</si>
  <si>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</si>
  <si>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</si>
  <si>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</si>
  <si>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</si>
  <si>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</si>
  <si>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</si>
  <si>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</si>
  <si>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</si>
  <si>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</si>
  <si>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</si>
  <si>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</si>
  <si>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</si>
  <si>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</si>
  <si>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</si>
  <si>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</si>
  <si>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</si>
  <si>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</si>
  <si>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</si>
  <si>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</si>
  <si>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</si>
  <si>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</si>
  <si>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</si>
  <si>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</si>
  <si>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</si>
  <si>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</si>
  <si>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</si>
  <si>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</si>
  <si>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</si>
  <si>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</si>
  <si>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</si>
  <si>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</si>
  <si>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</si>
  <si>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</si>
  <si>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</si>
  <si>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</si>
  <si>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</si>
  <si>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</si>
  <si>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</si>
  <si>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</si>
  <si>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</si>
  <si>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</si>
  <si>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</si>
  <si>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</si>
  <si>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</si>
  <si>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</si>
  <si>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</si>
  <si>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</si>
  <si>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</si>
  <si>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</si>
  <si>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</si>
  <si>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</si>
  <si>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</si>
  <si>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</si>
  <si>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</si>
  <si>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</si>
  <si>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</si>
  <si>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</si>
  <si>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</si>
  <si>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</si>
  <si>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</si>
  <si>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</si>
  <si>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</si>
  <si>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</si>
  <si>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</si>
  <si>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</si>
  <si>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</si>
  <si>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</si>
  <si>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</si>
  <si>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</si>
  <si>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</si>
  <si>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</si>
  <si>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</si>
  <si>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</si>
  <si>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</si>
  <si>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</si>
  <si>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</si>
  <si>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</si>
  <si>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</si>
  <si>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</si>
  <si>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</si>
  <si>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</si>
  <si>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</si>
  <si>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</si>
  <si>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</si>
  <si>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</si>
  <si>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</si>
  <si>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</si>
  <si>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</si>
  <si>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</si>
  <si>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</si>
  <si>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</si>
  <si>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</si>
  <si>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</si>
  <si>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</si>
  <si>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</si>
  <si>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</si>
  <si>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</si>
  <si>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</si>
  <si>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</si>
  <si>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</si>
  <si>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</si>
  <si>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</si>
  <si>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</si>
  <si>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</si>
  <si>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</si>
  <si>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</si>
  <si>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</si>
  <si>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</si>
  <si>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</si>
  <si>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</si>
  <si>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</si>
  <si>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</si>
  <si>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</si>
  <si>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</si>
  <si>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</si>
  <si>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</si>
  <si>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</si>
  <si>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</si>
  <si>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</si>
  <si>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</si>
  <si>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</si>
  <si>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</si>
  <si>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</si>
  <si>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</si>
  <si>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</si>
  <si>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</si>
  <si>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</si>
  <si>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</si>
  <si>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</si>
  <si>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</si>
  <si>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</si>
  <si>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</si>
  <si>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</si>
  <si>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</si>
  <si>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</si>
  <si>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</si>
  <si>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</si>
  <si>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</si>
  <si>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</si>
  <si>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</si>
  <si>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</si>
  <si>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</si>
  <si>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</si>
  <si>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</si>
  <si>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</si>
  <si>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</si>
  <si>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</si>
  <si>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</si>
  <si>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</si>
  <si>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</si>
  <si>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</si>
  <si>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</si>
  <si>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</si>
  <si>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</si>
  <si>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</si>
  <si>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</si>
  <si>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</si>
  <si>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</si>
  <si>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</si>
  <si>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</si>
  <si>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</si>
  <si>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</si>
  <si>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</si>
  <si>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</si>
  <si>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</si>
  <si>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</si>
  <si>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</si>
  <si>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</si>
  <si>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</si>
  <si>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</si>
  <si>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</si>
  <si>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</si>
  <si>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</si>
  <si>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</si>
  <si>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</si>
  <si>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</si>
  <si>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</si>
  <si>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</si>
  <si>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</si>
  <si>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</si>
  <si>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</si>
  <si>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</si>
  <si>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</si>
  <si>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</si>
  <si>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</si>
  <si>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</si>
  <si>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</si>
  <si>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</si>
  <si>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</si>
  <si>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</si>
  <si>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</si>
  <si>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</si>
  <si>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</si>
  <si>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</si>
  <si>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</si>
  <si>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</si>
  <si>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</si>
  <si>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</si>
  <si>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</si>
  <si>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</si>
  <si>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</si>
  <si>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</si>
  <si>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</si>
  <si>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</si>
  <si>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</si>
  <si>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</si>
  <si>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</si>
  <si>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</si>
  <si>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</si>
  <si>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</si>
  <si>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</si>
  <si>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</si>
  <si>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</si>
  <si>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</si>
  <si>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</si>
  <si>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</si>
  <si>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</si>
  <si>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</si>
  <si>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</si>
  <si>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</si>
  <si>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</si>
  <si>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</si>
  <si>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</si>
  <si>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</si>
  <si>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</si>
  <si>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</si>
  <si>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</si>
  <si>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</si>
  <si>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</si>
  <si>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</si>
  <si>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</si>
  <si>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</si>
  <si>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</si>
  <si>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</si>
  <si>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</si>
  <si>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</si>
  <si>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</si>
  <si>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</si>
  <si>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</si>
  <si>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</si>
  <si>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</si>
  <si>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</si>
  <si>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</si>
  <si>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</si>
  <si>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</si>
  <si>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</si>
  <si>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</si>
  <si>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</si>
  <si>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</si>
  <si>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</si>
  <si>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</si>
  <si>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</si>
  <si>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</si>
  <si>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</si>
  <si>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</si>
  <si>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</si>
  <si>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</si>
  <si>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</si>
  <si>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</si>
  <si>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</si>
  <si>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</si>
  <si>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</si>
  <si>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</si>
  <si>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</si>
  <si>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</si>
  <si>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</si>
  <si>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</si>
  <si>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</si>
  <si>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</si>
  <si>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</si>
  <si>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</si>
  <si>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</si>
  <si>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</si>
  <si>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</si>
  <si>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</si>
  <si>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</si>
  <si>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</si>
  <si>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</si>
  <si>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</si>
  <si>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</si>
  <si>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</si>
  <si>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</si>
  <si>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</si>
  <si>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</si>
  <si>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</si>
  <si>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</si>
  <si>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</si>
  <si>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</si>
  <si>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</si>
  <si>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</si>
  <si>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</si>
  <si>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</si>
  <si>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</si>
  <si>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</si>
  <si>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</si>
  <si>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</si>
  <si>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</si>
  <si>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</si>
  <si>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</si>
  <si>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</si>
  <si>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</si>
  <si>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</si>
  <si>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</si>
  <si>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</si>
  <si>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</si>
  <si>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</si>
  <si>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</si>
  <si>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</si>
  <si>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</si>
  <si>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</si>
  <si>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</si>
  <si>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</si>
  <si>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</si>
  <si>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</si>
  <si>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</si>
  <si>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</si>
  <si>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</si>
  <si>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</si>
  <si>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</si>
  <si>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</si>
  <si>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</si>
  <si>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</si>
  <si>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</si>
  <si>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</si>
  <si>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</si>
  <si>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</si>
  <si>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</si>
  <si>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</si>
  <si>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</si>
  <si>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</si>
  <si>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</si>
  <si>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</si>
  <si>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</si>
  <si>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</si>
  <si>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</si>
  <si>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</si>
  <si>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</si>
  <si>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</si>
  <si>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</si>
  <si>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</si>
  <si>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</si>
  <si>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</si>
  <si>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</si>
  <si>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</si>
  <si>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</si>
  <si>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</si>
  <si>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</si>
  <si>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</si>
  <si>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</si>
  <si>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</si>
  <si>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</si>
  <si>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</si>
  <si>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</si>
  <si>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</si>
  <si>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</si>
  <si>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</si>
  <si>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</si>
  <si>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</si>
  <si>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</si>
  <si>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</si>
  <si>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</si>
  <si>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</si>
  <si>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</si>
  <si>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</si>
  <si>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</si>
  <si>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</si>
  <si>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</si>
  <si>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</si>
  <si>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</si>
  <si>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</si>
  <si>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</si>
  <si>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</si>
  <si>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</si>
  <si>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</si>
  <si>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</si>
  <si>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</si>
  <si>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</si>
  <si>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</si>
  <si>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</si>
  <si>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</si>
  <si>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</si>
  <si>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</si>
  <si>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</si>
  <si>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</si>
  <si>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</si>
  <si>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</si>
  <si>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</si>
  <si>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</si>
  <si>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</si>
  <si>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</si>
  <si>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</si>
  <si>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</si>
  <si>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</si>
  <si>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</si>
  <si>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</si>
  <si>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</si>
  <si>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</si>
  <si>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</si>
  <si>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</si>
  <si>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</si>
  <si>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</si>
  <si>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</si>
  <si>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</si>
  <si>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</si>
  <si>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</si>
  <si>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</si>
  <si>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</si>
  <si>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</si>
  <si>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</si>
  <si>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</si>
  <si>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</si>
  <si>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</si>
  <si>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</si>
  <si>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</si>
  <si>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</si>
  <si>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</si>
  <si>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</si>
  <si>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</si>
  <si>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</si>
  <si>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</si>
  <si>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</si>
  <si>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</si>
  <si>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</si>
  <si>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</si>
  <si>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</si>
  <si>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</si>
  <si>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</si>
  <si>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</si>
  <si>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</si>
  <si>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</si>
  <si>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</si>
  <si>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</si>
  <si>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</si>
  <si>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</si>
  <si>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</si>
  <si>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</si>
  <si>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</si>
  <si>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</si>
  <si>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</si>
  <si>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</si>
  <si>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</si>
  <si>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</si>
  <si>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</si>
  <si>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</si>
  <si>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</si>
  <si>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</si>
  <si>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</si>
  <si>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</si>
  <si>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</si>
  <si>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</si>
  <si>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</si>
  <si>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</si>
  <si>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</si>
  <si>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</si>
  <si>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</si>
  <si>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</si>
  <si>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</si>
  <si>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</si>
  <si>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</si>
  <si>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</si>
  <si>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</si>
  <si>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</si>
  <si>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</si>
  <si>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</si>
  <si>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</si>
  <si>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</si>
  <si>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</si>
  <si>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</si>
  <si>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</si>
  <si>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</si>
  <si>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</si>
  <si>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</si>
  <si>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</si>
  <si>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</si>
  <si>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</si>
  <si>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</si>
  <si>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</si>
  <si>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</si>
  <si>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</si>
  <si>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</si>
  <si>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</si>
  <si>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</si>
  <si>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</si>
  <si>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</si>
  <si>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</si>
  <si>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</si>
  <si>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</si>
  <si>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</si>
  <si>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</si>
  <si>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</si>
  <si>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</si>
  <si>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</si>
  <si>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</si>
  <si>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</si>
  <si>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</si>
  <si>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</si>
  <si>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</si>
  <si>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</si>
  <si>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</si>
  <si>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</si>
  <si>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</si>
  <si>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</si>
  <si>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</si>
  <si>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</si>
  <si>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</si>
  <si>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</si>
  <si>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</si>
  <si>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</si>
  <si>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</si>
  <si>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</si>
  <si>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</si>
  <si>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</si>
  <si>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</si>
  <si>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</si>
  <si>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</si>
  <si>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</si>
  <si>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</si>
  <si>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</si>
  <si>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</si>
  <si>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</si>
  <si>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</si>
  <si>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</si>
  <si>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</si>
  <si>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</si>
  <si>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</si>
  <si>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</si>
  <si>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</si>
  <si>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</si>
  <si>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</si>
  <si>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</si>
  <si>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</si>
  <si>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</si>
  <si>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</si>
  <si>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</si>
  <si>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</si>
  <si>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</si>
  <si>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</si>
  <si>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</si>
  <si>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</si>
  <si>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</si>
  <si>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</si>
  <si>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</si>
  <si>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</si>
  <si>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</si>
  <si>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</si>
  <si>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</si>
  <si>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</si>
  <si>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</si>
  <si>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</si>
  <si>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</si>
  <si>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</si>
  <si>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</si>
  <si>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</si>
  <si>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</si>
  <si>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</si>
  <si>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</si>
  <si>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</si>
  <si>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</si>
  <si>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</si>
  <si>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</si>
  <si>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</si>
  <si>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</si>
  <si>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</si>
  <si>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</si>
  <si>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</si>
  <si>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</si>
  <si>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</si>
  <si>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</si>
  <si>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</si>
  <si>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</si>
  <si>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</si>
  <si>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</si>
  <si>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</si>
  <si>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</si>
  <si>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</si>
  <si>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</si>
  <si>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</si>
  <si>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</si>
  <si>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</si>
  <si>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</si>
  <si>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</si>
  <si>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</si>
  <si>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</si>
  <si>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</si>
  <si>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</si>
  <si>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</si>
  <si>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</si>
  <si>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</si>
  <si>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</si>
  <si>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</si>
  <si>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</si>
  <si>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</si>
  <si>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</si>
  <si>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</si>
  <si>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</si>
  <si>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</si>
  <si>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</si>
  <si>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</si>
  <si>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</si>
  <si>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</si>
  <si>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</si>
  <si>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</si>
  <si>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</si>
  <si>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</si>
  <si>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</si>
  <si>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</si>
  <si>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</si>
  <si>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</si>
  <si>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</si>
  <si>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</si>
  <si>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</si>
  <si>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</si>
  <si>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</si>
  <si>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</si>
  <si>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</si>
  <si>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</si>
  <si>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</si>
  <si>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</si>
  <si>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</si>
  <si>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</si>
  <si>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</si>
  <si>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</si>
  <si>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</si>
  <si>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</si>
  <si>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</si>
  <si>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</si>
  <si>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</si>
  <si>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</si>
  <si>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</si>
  <si>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</si>
  <si>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</si>
  <si>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</si>
  <si>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</si>
  <si>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</si>
  <si>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</si>
  <si>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</si>
  <si>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</si>
  <si>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</si>
  <si>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</si>
  <si>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</si>
  <si>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</si>
  <si>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</si>
  <si>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</si>
  <si>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</si>
  <si>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</si>
  <si>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</si>
  <si>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</si>
  <si>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</si>
  <si>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</si>
  <si>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</si>
  <si>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</si>
  <si>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</si>
  <si>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</si>
  <si>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</si>
  <si>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</si>
  <si>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</si>
  <si>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</si>
  <si>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</si>
  <si>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</si>
  <si>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</si>
  <si>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</si>
  <si>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</si>
  <si>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</si>
  <si>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</si>
  <si>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</si>
  <si>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</si>
  <si>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</si>
  <si>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</si>
  <si>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</si>
  <si>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</si>
  <si>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</si>
  <si>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</si>
  <si>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</si>
  <si>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</si>
  <si>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</si>
  <si>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</si>
  <si>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</si>
  <si>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</si>
  <si>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</si>
  <si>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</si>
  <si>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</si>
  <si>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</si>
  <si>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</si>
  <si>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</si>
  <si>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</si>
  <si>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</si>
  <si>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</si>
  <si>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</si>
  <si>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</si>
  <si>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</si>
  <si>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</si>
  <si>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</si>
  <si>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</si>
  <si>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</si>
  <si>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</si>
  <si>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</si>
  <si>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</si>
  <si>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</si>
  <si>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</si>
  <si>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</si>
  <si>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</si>
  <si>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</si>
  <si>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</si>
  <si>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</si>
  <si>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</si>
  <si>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</si>
  <si>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</si>
  <si>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</si>
  <si>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</si>
  <si>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</si>
  <si>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</si>
  <si>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</si>
  <si>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</si>
  <si>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</si>
  <si>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</si>
  <si>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</si>
  <si>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</si>
  <si>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</si>
  <si>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</si>
  <si>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</si>
  <si>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</si>
  <si>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</si>
  <si>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</si>
  <si>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</si>
  <si>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</si>
  <si>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</si>
  <si>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</si>
  <si>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</si>
  <si>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</si>
  <si>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</si>
  <si>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</si>
  <si>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</si>
  <si>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</si>
  <si>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</si>
  <si>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</si>
  <si>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</si>
  <si>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</si>
  <si>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</si>
  <si>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</si>
  <si>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</si>
  <si>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</si>
  <si>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</si>
  <si>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</si>
  <si>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</si>
  <si>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</si>
  <si>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</si>
  <si>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</si>
  <si>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</si>
  <si>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</si>
  <si>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</si>
  <si>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</si>
  <si>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</si>
  <si>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</si>
  <si>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</si>
  <si>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</si>
  <si>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</si>
  <si>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</si>
  <si>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</si>
  <si>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</si>
  <si>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</si>
  <si>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</si>
  <si>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</si>
  <si>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</si>
  <si>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</si>
  <si>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</si>
  <si>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</si>
  <si>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</si>
  <si>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</si>
  <si>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</si>
  <si>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</si>
  <si>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</si>
  <si>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</si>
  <si>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</si>
  <si>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</si>
  <si>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</si>
  <si>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</si>
  <si>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</si>
  <si>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</si>
  <si>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</si>
  <si>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</si>
  <si>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</si>
  <si>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</si>
  <si>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</si>
  <si>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</si>
  <si>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</si>
  <si>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</si>
  <si>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</si>
  <si>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</si>
  <si>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</si>
  <si>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</si>
  <si>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</si>
  <si>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</si>
  <si>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</si>
  <si>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</si>
  <si>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</si>
  <si>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</si>
  <si>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</si>
  <si>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</si>
  <si>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</si>
  <si>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</si>
  <si>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</si>
  <si>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</si>
  <si>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</si>
  <si>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</si>
  <si>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</si>
  <si>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</si>
  <si>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</si>
  <si>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</si>
  <si>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</si>
  <si>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</si>
  <si>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</si>
  <si>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</si>
  <si>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</si>
  <si>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</si>
  <si>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</si>
  <si>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</si>
  <si>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</si>
  <si>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</si>
  <si>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</si>
  <si>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</si>
  <si>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</si>
  <si>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</si>
  <si>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</si>
  <si>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</si>
  <si>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</si>
  <si>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</si>
  <si>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</si>
  <si>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</si>
  <si>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</si>
  <si>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</si>
  <si>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</si>
  <si>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</si>
  <si>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</si>
  <si>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</si>
  <si>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</si>
  <si>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</si>
  <si>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</si>
  <si>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</si>
  <si>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</si>
  <si>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</si>
  <si>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</si>
  <si>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</si>
  <si>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</si>
  <si>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</si>
  <si>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</si>
  <si>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</si>
  <si>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</si>
  <si>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</si>
  <si>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</si>
  <si>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</si>
  <si>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</si>
  <si>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</si>
  <si>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</si>
  <si>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</si>
  <si>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</si>
  <si>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</si>
  <si>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</si>
  <si>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</si>
  <si>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</si>
  <si>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</si>
  <si>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</si>
  <si>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</si>
  <si>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</si>
  <si>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</si>
  <si>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</si>
  <si>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</si>
  <si>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</si>
  <si>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</si>
  <si>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</si>
  <si>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</si>
  <si>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</si>
  <si>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</si>
  <si>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</si>
  <si>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</si>
  <si>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</si>
  <si>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</si>
  <si>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</si>
  <si>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</si>
  <si>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</si>
  <si>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</si>
  <si>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</si>
  <si>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</si>
  <si>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</si>
  <si>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</si>
  <si>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</si>
  <si>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</si>
  <si>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</si>
  <si>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</si>
  <si>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</si>
  <si>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</si>
  <si>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</si>
  <si>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</si>
  <si>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</si>
  <si>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</si>
  <si>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</si>
  <si>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</si>
  <si>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</si>
  <si>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</si>
  <si>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</si>
  <si>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</si>
  <si>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</si>
  <si>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</si>
  <si>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</si>
  <si>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</si>
  <si>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</si>
  <si>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</si>
  <si>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</si>
  <si>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</si>
  <si>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</si>
  <si>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</si>
  <si>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</si>
  <si>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</si>
  <si>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</si>
  <si>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</si>
  <si>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</si>
  <si>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</si>
  <si>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</si>
  <si>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</si>
  <si>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</si>
  <si>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</si>
  <si>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</si>
  <si>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</si>
  <si>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</si>
  <si>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</si>
  <si>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</si>
  <si>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</si>
  <si>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</si>
  <si>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</si>
  <si>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</si>
  <si>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</si>
  <si>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</si>
  <si>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</si>
  <si>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</si>
  <si>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</si>
  <si>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</si>
  <si>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</si>
  <si>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</si>
  <si>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</si>
  <si>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</si>
  <si>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</si>
  <si>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</si>
  <si>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</si>
  <si>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</si>
  <si>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</si>
  <si>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</si>
  <si>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</si>
  <si>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</si>
  <si>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</si>
  <si>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</si>
  <si>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</si>
  <si>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</si>
  <si>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</si>
  <si>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</si>
  <si>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</si>
  <si>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</si>
  <si>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</si>
  <si>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</si>
  <si>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</si>
  <si>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</si>
  <si>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</si>
  <si>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</si>
  <si>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</si>
  <si>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</si>
  <si>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</si>
  <si>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</si>
  <si>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</si>
  <si>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</si>
  <si>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</si>
  <si>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</si>
  <si>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</si>
  <si>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</si>
  <si>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</si>
  <si>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</si>
  <si>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</si>
  <si>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</si>
  <si>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</si>
  <si>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</si>
  <si>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</si>
  <si>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</si>
  <si>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</si>
  <si>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</si>
  <si>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</si>
  <si>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</si>
  <si>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</si>
  <si>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</si>
  <si>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</si>
  <si>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</si>
  <si>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</si>
  <si>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</si>
  <si>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</si>
  <si>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</si>
  <si>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</si>
  <si>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</si>
  <si>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</si>
  <si>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</si>
  <si>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</si>
  <si>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</si>
  <si>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</si>
  <si>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</si>
  <si>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</si>
  <si>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</si>
  <si>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</si>
  <si>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</si>
  <si>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</si>
  <si>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</si>
  <si>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</si>
  <si>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</si>
  <si>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</si>
  <si>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</si>
  <si>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</si>
  <si>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</si>
  <si>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</si>
  <si>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</si>
  <si>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</si>
  <si>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</si>
  <si>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</si>
  <si>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</si>
  <si>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</si>
  <si>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</si>
  <si>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</si>
  <si>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</si>
  <si>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</si>
  <si>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</si>
  <si>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</si>
  <si>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</si>
  <si>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</si>
  <si>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</si>
  <si>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</si>
  <si>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</si>
  <si>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</si>
  <si>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</si>
  <si>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</si>
  <si>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</si>
  <si>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</si>
  <si>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</si>
  <si>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</si>
  <si>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</si>
  <si>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</si>
  <si>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</si>
  <si>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</si>
  <si>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</si>
  <si>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</si>
  <si>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</si>
  <si>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</si>
  <si>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</si>
  <si>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</si>
  <si>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</si>
  <si>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</si>
  <si>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</si>
  <si>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</si>
  <si>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</si>
  <si>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</si>
  <si>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</si>
  <si>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</si>
  <si>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</si>
  <si>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</si>
  <si>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</si>
  <si>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</si>
  <si>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</si>
  <si>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</si>
  <si>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</si>
  <si>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</si>
  <si>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</si>
  <si>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</si>
  <si>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</si>
  <si>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</si>
  <si>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</si>
  <si>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</si>
  <si>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</si>
  <si>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</si>
  <si>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</si>
  <si>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</si>
  <si>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</si>
  <si>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</si>
  <si>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</si>
  <si>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</si>
  <si>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</si>
  <si>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</si>
  <si>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</si>
  <si>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</si>
  <si>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</si>
  <si>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</si>
  <si>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</si>
  <si>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</si>
  <si>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</si>
  <si>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</si>
  <si>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</si>
  <si>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</si>
  <si>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</si>
  <si>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</si>
  <si>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</si>
  <si>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</si>
  <si>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</si>
  <si>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</si>
  <si>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</si>
  <si>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</si>
  <si>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</si>
  <si>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</si>
  <si>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</si>
  <si>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</si>
  <si>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</si>
  <si>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</si>
  <si>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</si>
  <si>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</si>
  <si>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</si>
  <si>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</si>
  <si>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</si>
  <si>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</si>
  <si>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</si>
  <si>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</si>
  <si>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</si>
  <si>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</si>
  <si>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</si>
  <si>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</si>
  <si>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</si>
  <si>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</si>
  <si>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</si>
  <si>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</si>
  <si>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</si>
  <si>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</si>
  <si>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</si>
  <si>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</si>
  <si>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</si>
  <si>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</si>
  <si>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</si>
  <si>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</si>
  <si>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</si>
  <si>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</si>
  <si>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</si>
  <si>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</si>
  <si>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</si>
  <si>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</si>
  <si>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</si>
  <si>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</si>
  <si>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</si>
  <si>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</si>
  <si>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</si>
  <si>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</si>
  <si>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</si>
  <si>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</si>
  <si>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</si>
  <si>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</si>
  <si>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</si>
  <si>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</si>
  <si>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</si>
  <si>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</si>
  <si>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</si>
  <si>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</si>
  <si>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</si>
  <si>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</si>
  <si>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</si>
  <si>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</si>
  <si>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</si>
  <si>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</si>
  <si>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</si>
  <si>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</si>
  <si>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</si>
  <si>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</si>
  <si>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</si>
  <si>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</si>
  <si>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</si>
  <si>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</si>
  <si>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</si>
  <si>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</si>
  <si>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</si>
  <si>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</si>
  <si>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</si>
  <si>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</si>
  <si>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</si>
  <si>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</si>
  <si>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</si>
  <si>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</si>
  <si>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</si>
  <si>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</si>
  <si>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</si>
  <si>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</si>
  <si>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</si>
  <si>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</si>
  <si>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</si>
  <si>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</si>
  <si>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</si>
  <si>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</si>
  <si>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</si>
  <si>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</si>
  <si>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</si>
  <si>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</si>
  <si>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</si>
  <si>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</si>
  <si>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</si>
  <si>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</si>
  <si>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</si>
  <si>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</si>
  <si>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</si>
  <si>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</si>
  <si>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</si>
  <si>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</si>
  <si>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</si>
  <si>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</si>
  <si>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</si>
  <si>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</si>
  <si>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</si>
  <si>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</si>
  <si>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</si>
  <si>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</si>
  <si>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</si>
  <si>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</si>
  <si>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</si>
  <si>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</si>
  <si>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</si>
  <si>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</si>
  <si>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</si>
  <si>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</si>
  <si>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</si>
  <si>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</si>
  <si>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</si>
  <si>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</si>
  <si>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</si>
  <si>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</si>
  <si>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</si>
  <si>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</si>
  <si>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</si>
  <si>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</si>
  <si>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</si>
  <si>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</si>
  <si>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</si>
  <si>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</si>
  <si>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</si>
  <si>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</si>
  <si>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</si>
  <si>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</si>
  <si>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</si>
  <si>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</si>
  <si>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</si>
  <si>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</si>
  <si>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</si>
  <si>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</si>
  <si>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</si>
  <si>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</si>
  <si>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</si>
  <si>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</si>
  <si>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</si>
  <si>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</si>
  <si>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</si>
  <si>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</si>
  <si>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</si>
  <si>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</si>
  <si>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</si>
  <si>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</si>
  <si>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</si>
  <si>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</si>
  <si>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</si>
  <si>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</si>
  <si>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</si>
  <si>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</si>
  <si>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</si>
  <si>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</si>
  <si>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</si>
  <si>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</si>
  <si>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</si>
  <si>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</si>
  <si>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</si>
  <si>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</si>
  <si>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</si>
  <si>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</si>
  <si>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</si>
  <si>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</si>
  <si>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</si>
  <si>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</si>
  <si>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</si>
  <si>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</si>
  <si>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</si>
  <si>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</si>
  <si>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</si>
  <si>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</si>
  <si>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</si>
  <si>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</si>
  <si>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</si>
  <si>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</si>
  <si>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</si>
  <si>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</si>
  <si>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</si>
  <si>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</si>
  <si>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</si>
  <si>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</si>
  <si>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</si>
  <si>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</si>
  <si>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</si>
  <si>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</si>
  <si>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</si>
  <si>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</si>
  <si>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</si>
  <si>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</si>
  <si>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</si>
  <si>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</si>
  <si>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</si>
  <si>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</si>
  <si>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</si>
  <si>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</si>
  <si>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</si>
  <si>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</si>
  <si>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</si>
  <si>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</si>
  <si>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</si>
  <si>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</si>
  <si>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</si>
  <si>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</si>
  <si>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</si>
  <si>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</si>
  <si>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</si>
  <si>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</si>
  <si>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</si>
  <si>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</si>
  <si>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</si>
  <si>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</si>
  <si>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</si>
  <si>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</si>
  <si>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</si>
  <si>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</si>
  <si>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</si>
  <si>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</si>
  <si>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</si>
  <si>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</si>
  <si>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</si>
  <si>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</si>
  <si>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</si>
  <si>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</si>
  <si>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</si>
  <si>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</si>
  <si>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</si>
  <si>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</si>
  <si>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</si>
  <si>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</si>
  <si>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</si>
  <si>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</si>
  <si>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</si>
  <si>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</si>
  <si>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</si>
  <si>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</si>
  <si>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</si>
  <si>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</si>
  <si>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</si>
  <si>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</si>
  <si>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</si>
  <si>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</si>
  <si>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</si>
  <si>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</si>
  <si>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</si>
  <si>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</si>
  <si>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</si>
  <si>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</si>
  <si>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</si>
  <si>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</si>
  <si>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</si>
  <si>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</si>
  <si>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</si>
  <si>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</si>
  <si>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</si>
  <si>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</si>
  <si>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</si>
  <si>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</si>
  <si>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</si>
  <si>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</si>
  <si>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</si>
  <si>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</si>
  <si>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</si>
  <si>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</si>
  <si>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</si>
  <si>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</si>
  <si>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</si>
  <si>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</si>
  <si>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</si>
  <si>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</si>
  <si>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</si>
  <si>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</si>
  <si>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</si>
  <si>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</si>
  <si>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</si>
  <si>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</si>
  <si>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</si>
  <si>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</si>
  <si>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</si>
  <si>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</si>
  <si>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</si>
  <si>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</si>
  <si>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</si>
  <si>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</si>
  <si>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</si>
  <si>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</si>
  <si>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</si>
  <si>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</si>
  <si>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</si>
  <si>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</si>
  <si>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</si>
  <si>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</si>
  <si>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</si>
  <si>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</si>
  <si>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</si>
  <si>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</si>
  <si>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</si>
  <si>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</si>
  <si>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</si>
  <si>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</si>
  <si>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</si>
  <si>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</si>
  <si>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</si>
  <si>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</si>
  <si>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</si>
  <si>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</si>
  <si>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</si>
  <si>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</si>
  <si>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</si>
  <si>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</si>
  <si>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</si>
  <si>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</si>
  <si>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</si>
  <si>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</si>
  <si>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</si>
  <si>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</si>
  <si>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</si>
  <si>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</si>
  <si>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</si>
  <si>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</si>
  <si>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</si>
  <si>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</si>
  <si>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</si>
  <si>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</si>
  <si>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</si>
  <si>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</si>
  <si>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</si>
  <si>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</si>
  <si>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</si>
  <si>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</si>
  <si>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</si>
  <si>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</si>
  <si>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</si>
  <si>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</si>
  <si>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</si>
  <si>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</si>
  <si>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</si>
  <si>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</si>
  <si>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</si>
  <si>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</si>
  <si>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</si>
  <si>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</si>
  <si>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</si>
  <si>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</si>
  <si>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</si>
  <si>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</si>
  <si>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</si>
  <si>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</si>
  <si>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</si>
  <si>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</si>
  <si>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</si>
  <si>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</si>
  <si>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</si>
  <si>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</si>
  <si>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</si>
  <si>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</si>
  <si>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</si>
  <si>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</si>
  <si>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</si>
  <si>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</si>
  <si>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</si>
  <si>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</si>
  <si>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</si>
  <si>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</si>
  <si>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</si>
  <si>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</si>
  <si>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</si>
  <si>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</si>
  <si>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</si>
  <si>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</si>
  <si>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</si>
  <si>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</si>
  <si>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</si>
  <si>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</si>
  <si>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</si>
  <si>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</si>
  <si>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</si>
  <si>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</si>
  <si>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</si>
  <si>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</si>
  <si>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</si>
  <si>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</si>
  <si>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</si>
  <si>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</si>
  <si>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</si>
  <si>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</si>
  <si>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</si>
  <si>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</si>
  <si>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</si>
  <si>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</si>
  <si>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</si>
  <si>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</si>
  <si>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</si>
  <si>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</si>
  <si>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</si>
  <si>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</si>
  <si>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</si>
  <si>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</si>
  <si>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</si>
  <si>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</si>
  <si>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</si>
  <si>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</si>
  <si>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</si>
  <si>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</si>
  <si>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</si>
  <si>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</si>
  <si>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</si>
  <si>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</si>
  <si>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</si>
  <si>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</si>
  <si>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</si>
  <si>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</si>
  <si>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</si>
  <si>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</si>
  <si>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</si>
  <si>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</si>
  <si>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</si>
  <si>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</si>
  <si>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</si>
  <si>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</si>
  <si>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</si>
  <si>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</si>
  <si>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</si>
  <si>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</si>
  <si>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</si>
  <si>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</si>
  <si>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</si>
  <si>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</si>
  <si>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</si>
  <si>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</si>
  <si>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</si>
  <si>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</si>
  <si>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</si>
  <si>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</si>
  <si>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</si>
  <si>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</si>
  <si>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</si>
  <si>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</si>
  <si>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</si>
  <si>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</si>
  <si>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</si>
  <si>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</si>
  <si>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</si>
  <si>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</si>
  <si>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</si>
  <si>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</si>
  <si>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</si>
  <si>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</si>
  <si>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</si>
  <si>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</si>
  <si>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</si>
  <si>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</si>
  <si>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</si>
  <si>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</si>
  <si>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</si>
  <si>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</si>
  <si>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</si>
  <si>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</si>
  <si>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</si>
  <si>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</si>
  <si>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</si>
  <si>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</si>
  <si>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</si>
  <si>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</si>
  <si>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</si>
  <si>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</si>
  <si>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</si>
  <si>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</si>
  <si>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</si>
  <si>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</si>
  <si>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</si>
  <si>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</si>
  <si>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</si>
  <si>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</si>
  <si>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</si>
  <si>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</si>
  <si>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</si>
  <si>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</si>
  <si>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</si>
  <si>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</si>
  <si>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</si>
  <si>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</si>
  <si>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</si>
  <si>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</si>
  <si>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</si>
  <si>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</si>
  <si>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</si>
  <si>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</si>
  <si>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</si>
  <si>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</si>
  <si>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</si>
  <si>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</si>
  <si>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</si>
  <si>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</si>
  <si>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</si>
  <si>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</si>
  <si>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</si>
  <si>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</si>
  <si>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</si>
  <si>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</si>
  <si>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</si>
  <si>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</si>
  <si>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</si>
  <si>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</si>
  <si>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</si>
  <si>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</si>
  <si>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</si>
  <si>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</si>
  <si>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</si>
  <si>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</si>
  <si>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</si>
  <si>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</si>
  <si>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</si>
  <si>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</si>
  <si>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</si>
  <si>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</si>
  <si>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</si>
  <si>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</si>
  <si>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</si>
  <si>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</si>
  <si>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</si>
  <si>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</si>
  <si>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</si>
  <si>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</si>
  <si>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</si>
  <si>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</si>
  <si>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</si>
  <si>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</si>
  <si>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</si>
  <si>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</si>
  <si>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</si>
  <si>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</si>
  <si>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</si>
  <si>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</si>
  <si>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</si>
  <si>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</si>
  <si>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</si>
  <si>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</si>
  <si>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</si>
  <si>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</si>
  <si>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</si>
  <si>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</si>
  <si>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</si>
  <si>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</si>
  <si>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</si>
  <si>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</si>
  <si>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</si>
  <si>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</si>
  <si>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</si>
  <si>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</si>
  <si>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</si>
  <si>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</si>
  <si>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</si>
  <si>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</si>
  <si>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</si>
  <si>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</si>
  <si>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</si>
  <si>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</si>
  <si>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</si>
  <si>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</si>
  <si>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</si>
  <si>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</si>
  <si>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</si>
  <si>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</si>
  <si>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</si>
  <si>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</si>
  <si>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</si>
  <si>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</si>
  <si>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</si>
  <si>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</si>
  <si>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</si>
  <si>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</si>
  <si>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</si>
  <si>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</si>
  <si>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</si>
  <si>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</si>
  <si>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</si>
  <si>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</si>
  <si>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</si>
  <si>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</si>
  <si>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</si>
  <si>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</si>
  <si>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</si>
  <si>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</si>
  <si>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</si>
  <si>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</si>
  <si>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</si>
  <si>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</si>
  <si>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</si>
  <si>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</si>
  <si>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</si>
  <si>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</si>
  <si>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</si>
  <si>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</si>
  <si>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</si>
  <si>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</si>
  <si>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</si>
  <si>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</si>
  <si>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</si>
  <si>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</si>
  <si>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</si>
  <si>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</si>
  <si>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</si>
  <si>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</si>
  <si>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</si>
  <si>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</si>
  <si>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</si>
  <si>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</si>
  <si>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</si>
  <si>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</si>
  <si>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</si>
  <si>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</si>
  <si>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</si>
  <si>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</si>
  <si>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</si>
  <si>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</si>
  <si>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</si>
  <si>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</si>
  <si>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</si>
  <si>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</si>
  <si>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</si>
  <si>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</si>
  <si>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</si>
  <si>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</si>
  <si>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</si>
  <si>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</si>
  <si>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</si>
  <si>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</si>
  <si>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</si>
  <si>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</si>
  <si>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</si>
  <si>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</si>
  <si>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</si>
  <si>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</si>
  <si>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</si>
  <si>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</si>
  <si>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</si>
  <si>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</si>
  <si>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</si>
  <si>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</si>
  <si>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</si>
  <si>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</si>
  <si>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</si>
  <si>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</si>
  <si>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</si>
  <si>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</si>
  <si>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</si>
  <si>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</si>
  <si>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</si>
  <si>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</si>
  <si>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</si>
  <si>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</si>
  <si>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</si>
  <si>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</si>
  <si>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</si>
  <si>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</si>
  <si>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</si>
  <si>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</si>
  <si>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</si>
  <si>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</si>
  <si>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</si>
  <si>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</si>
  <si>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</si>
  <si>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</si>
  <si>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</si>
  <si>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</si>
  <si>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</si>
  <si>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</si>
  <si>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</si>
  <si>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</si>
  <si>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</si>
  <si>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</si>
  <si>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</si>
  <si>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</si>
  <si>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</si>
  <si>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</si>
  <si>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</si>
  <si>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</si>
  <si>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</si>
  <si>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</si>
  <si>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</si>
  <si>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</si>
  <si>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</si>
  <si>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</si>
  <si>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</si>
  <si>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</si>
  <si>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</si>
  <si>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</si>
  <si>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</si>
  <si>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</si>
  <si>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</si>
  <si>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</si>
  <si>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</si>
  <si>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</si>
  <si>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</si>
  <si>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</si>
  <si>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</si>
  <si>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</si>
  <si>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</si>
  <si>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</si>
  <si>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</si>
  <si>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</si>
  <si>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</si>
  <si>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</si>
  <si>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</si>
  <si>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</si>
  <si>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</si>
  <si>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</si>
  <si>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</si>
  <si>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</si>
  <si>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</si>
  <si>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</si>
  <si>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</si>
  <si>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</si>
  <si>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</si>
  <si>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</si>
  <si>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</si>
  <si>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</si>
  <si>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</si>
  <si>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</si>
  <si>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</si>
  <si>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</si>
  <si>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</si>
  <si>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</si>
  <si>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</si>
  <si>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</si>
  <si>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</si>
  <si>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</si>
  <si>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</si>
  <si>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</si>
  <si>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</si>
  <si>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</si>
  <si>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</si>
  <si>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</si>
  <si>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</si>
  <si>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</si>
  <si>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</si>
  <si>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</si>
  <si>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</si>
  <si>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</si>
  <si>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</si>
  <si>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</si>
  <si>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</si>
  <si>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</si>
  <si>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</si>
  <si>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</si>
  <si>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</si>
  <si>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</si>
  <si>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</si>
  <si>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</si>
  <si>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</si>
  <si>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</si>
  <si>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</si>
  <si>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</si>
  <si>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</si>
  <si>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</si>
  <si>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</si>
  <si>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</si>
  <si>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</si>
  <si>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</si>
  <si>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</si>
  <si>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</si>
  <si>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</si>
  <si>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</si>
  <si>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</si>
  <si>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</si>
  <si>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</si>
  <si>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</si>
  <si>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</si>
  <si>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</si>
  <si>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</si>
  <si>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</si>
  <si>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</si>
  <si>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</si>
  <si>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</si>
  <si>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</si>
  <si>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</si>
  <si>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</si>
  <si>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</si>
  <si>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</si>
  <si>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</si>
  <si>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</si>
  <si>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</si>
  <si>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</si>
  <si>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</si>
  <si>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</si>
  <si>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</si>
  <si>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</si>
  <si>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</si>
  <si>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</si>
  <si>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</si>
  <si>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</si>
  <si>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</si>
  <si>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</si>
  <si>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</si>
  <si>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</si>
  <si>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</si>
  <si>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</si>
  <si>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</si>
  <si>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</si>
  <si>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</si>
  <si>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</si>
  <si>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</si>
  <si>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</si>
  <si>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</si>
  <si>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</si>
  <si>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</si>
  <si>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</si>
  <si>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</si>
  <si>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</si>
  <si>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</si>
  <si>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</si>
  <si>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</si>
  <si>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</si>
  <si>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</si>
  <si>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</si>
  <si>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</si>
  <si>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</si>
  <si>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</si>
  <si>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</si>
  <si>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</si>
  <si>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</si>
  <si>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</si>
  <si>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</si>
  <si>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</si>
  <si>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</si>
  <si>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</si>
  <si>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</si>
  <si>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</si>
  <si>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</si>
  <si>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</si>
  <si>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</si>
  <si>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</si>
  <si>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</si>
  <si>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</si>
  <si>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</si>
  <si>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</si>
  <si>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</si>
  <si>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</si>
  <si>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</si>
  <si>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</si>
  <si>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</si>
  <si>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</si>
  <si>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</si>
  <si>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</si>
  <si>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</si>
  <si>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</si>
  <si>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</si>
  <si>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</si>
  <si>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</si>
  <si>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</si>
  <si>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</si>
  <si>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</si>
  <si>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</si>
  <si>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</si>
  <si>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</si>
  <si>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</si>
  <si>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</si>
  <si>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</si>
  <si>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</si>
  <si>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</si>
  <si>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</si>
  <si>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</si>
  <si>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</si>
  <si>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</si>
  <si>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</si>
  <si>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</si>
  <si>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</si>
  <si>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</si>
  <si>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</si>
  <si>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</si>
  <si>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</si>
  <si>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</si>
  <si>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</si>
  <si>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</si>
  <si>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</si>
  <si>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</si>
  <si>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</si>
  <si>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</si>
  <si>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</si>
  <si>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</si>
  <si>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</si>
  <si>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</si>
  <si>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</si>
  <si>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</si>
  <si>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</si>
  <si>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</si>
  <si>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</si>
  <si>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</si>
  <si>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</si>
  <si>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</si>
  <si>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</si>
  <si>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</si>
  <si>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</si>
  <si>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</si>
  <si>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</si>
  <si>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</si>
  <si>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</si>
  <si>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</si>
  <si>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</si>
  <si>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</si>
  <si>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</si>
  <si>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</si>
  <si>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</si>
  <si>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</si>
  <si>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</si>
  <si>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</si>
  <si>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</si>
  <si>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</si>
  <si>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</si>
  <si>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</si>
  <si>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</si>
  <si>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</si>
  <si>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</si>
  <si>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</si>
  <si>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</si>
  <si>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</si>
  <si>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</si>
  <si>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</si>
  <si>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</si>
  <si>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</si>
  <si>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</si>
  <si>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</si>
  <si>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</si>
  <si>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</si>
  <si>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</si>
  <si>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</si>
  <si>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</si>
  <si>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</si>
  <si>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</si>
  <si>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</si>
  <si>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</si>
  <si>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</si>
  <si>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</si>
  <si>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</si>
  <si>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</si>
  <si>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</si>
  <si>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</si>
  <si>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</si>
  <si>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</si>
  <si>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</si>
  <si>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</si>
  <si>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</si>
  <si>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</si>
  <si>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</si>
  <si>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</si>
  <si>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</si>
  <si>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</si>
  <si>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</si>
  <si>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</si>
  <si>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</si>
  <si>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</si>
  <si>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</si>
  <si>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</si>
  <si>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</si>
  <si>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</si>
  <si>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</si>
  <si>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</si>
  <si>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</si>
  <si>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</si>
  <si>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</si>
  <si>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</si>
  <si>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</si>
  <si>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</si>
  <si>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</si>
  <si>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</si>
  <si>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</si>
  <si>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</si>
  <si>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</si>
  <si>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</si>
  <si>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</si>
  <si>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</si>
  <si>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</si>
  <si>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</si>
  <si>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</si>
  <si>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</si>
  <si>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</si>
  <si>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</si>
  <si>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</si>
  <si>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</si>
  <si>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</si>
  <si>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</si>
  <si>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</si>
  <si>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</si>
  <si>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</si>
  <si>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</si>
  <si>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</si>
  <si>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</si>
  <si>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</si>
  <si>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</si>
  <si>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</si>
  <si>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</si>
  <si>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</si>
  <si>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</si>
  <si>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</si>
  <si>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</si>
  <si>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</si>
  <si>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</si>
  <si>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</si>
  <si>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</si>
  <si>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</si>
  <si>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</si>
  <si>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</si>
  <si>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</si>
  <si>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</si>
  <si>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</si>
  <si>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</si>
  <si>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</si>
  <si>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</si>
  <si>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</si>
  <si>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</si>
  <si>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</si>
  <si>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</si>
  <si>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</si>
  <si>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</si>
  <si>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</si>
  <si>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</si>
  <si>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</si>
  <si>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</si>
  <si>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</si>
  <si>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</si>
  <si>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</si>
  <si>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</si>
  <si>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</si>
  <si>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</si>
  <si>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</si>
  <si>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</si>
  <si>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</si>
  <si>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</si>
  <si>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</si>
  <si>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</si>
  <si>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</si>
  <si>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</si>
  <si>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</si>
  <si>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</si>
  <si>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</si>
  <si>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</si>
  <si>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</si>
  <si>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</si>
  <si>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</si>
  <si>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</si>
  <si>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</si>
  <si>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</si>
  <si>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</si>
  <si>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</si>
  <si>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</si>
  <si>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</si>
  <si>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</si>
  <si>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</si>
  <si>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</si>
  <si>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</si>
  <si>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</si>
  <si>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</si>
  <si>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</si>
  <si>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</si>
  <si>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</si>
  <si>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</si>
  <si>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</si>
  <si>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</si>
  <si>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</si>
  <si>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</si>
  <si>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</si>
  <si>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</si>
  <si>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</si>
  <si>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</si>
  <si>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</si>
  <si>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</si>
  <si>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</si>
  <si>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</si>
  <si>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</si>
  <si>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</si>
  <si>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</si>
  <si>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</si>
  <si>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</si>
  <si>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</si>
  <si>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</si>
  <si>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</si>
  <si>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</si>
  <si>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</si>
  <si>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</si>
  <si>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</si>
  <si>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</si>
  <si>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</si>
  <si>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</si>
  <si>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</si>
  <si>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</si>
  <si>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</si>
  <si>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</si>
  <si>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</si>
  <si>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</si>
  <si>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</si>
  <si>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</si>
  <si>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</si>
  <si>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</si>
  <si>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</si>
  <si>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</si>
  <si>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</si>
  <si>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</si>
  <si>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</si>
  <si>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</si>
  <si>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</si>
  <si>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</si>
  <si>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</si>
  <si>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</si>
  <si>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</si>
  <si>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</si>
  <si>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</si>
  <si>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</si>
  <si>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</si>
  <si>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</si>
  <si>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</si>
  <si>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</si>
  <si>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</si>
  <si>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</si>
  <si>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</si>
  <si>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</si>
  <si>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</si>
  <si>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</si>
  <si>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</si>
  <si>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</si>
  <si>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</si>
  <si>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</si>
  <si>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</si>
  <si>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</si>
  <si>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</si>
  <si>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</si>
  <si>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</si>
  <si>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</si>
  <si>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</si>
  <si>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</si>
  <si>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</si>
  <si>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</si>
  <si>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</si>
  <si>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</si>
  <si>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</si>
  <si>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</si>
  <si>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</si>
  <si>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</si>
  <si>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</si>
  <si>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</si>
  <si>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</si>
  <si>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</si>
  <si>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</si>
  <si>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</si>
  <si>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</si>
  <si>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</si>
  <si>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</si>
  <si>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</si>
  <si>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</si>
  <si>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</si>
  <si>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</si>
  <si>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</si>
  <si>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</si>
  <si>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</si>
  <si>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</si>
  <si>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</si>
  <si>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</si>
  <si>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</si>
  <si>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</si>
  <si>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</si>
  <si>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</si>
  <si>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</si>
  <si>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</si>
  <si>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</si>
  <si>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</si>
  <si>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</si>
  <si>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</si>
  <si>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</si>
  <si>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</si>
  <si>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</si>
  <si>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</si>
  <si>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</si>
  <si>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</si>
  <si>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</si>
  <si>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</si>
  <si>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</si>
  <si>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</si>
  <si>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</si>
  <si>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</si>
  <si>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</si>
  <si>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</si>
  <si>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</si>
  <si>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</si>
  <si>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</si>
  <si>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</si>
  <si>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</si>
  <si>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</si>
  <si>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</si>
  <si>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</si>
  <si>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</si>
  <si>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</si>
  <si>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</si>
  <si>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</si>
  <si>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</si>
  <si>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</si>
  <si>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</si>
  <si>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</si>
  <si>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</si>
  <si>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</si>
  <si>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</si>
  <si>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</si>
  <si>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</si>
  <si>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</si>
  <si>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</si>
  <si>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</si>
  <si>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</si>
  <si>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</si>
  <si>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</si>
  <si>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</si>
  <si>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</si>
  <si>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</si>
  <si>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</si>
  <si>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</si>
  <si>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</si>
  <si>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</si>
  <si>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</si>
  <si>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</si>
  <si>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</si>
  <si>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</si>
  <si>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</si>
  <si>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</si>
  <si>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</si>
  <si>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</si>
  <si>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</si>
  <si>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</si>
  <si>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</si>
  <si>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</si>
  <si>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</si>
  <si>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</si>
  <si>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</si>
  <si>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</si>
  <si>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</si>
  <si>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</si>
  <si>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</si>
  <si>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</si>
  <si>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</si>
  <si>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</si>
  <si>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</si>
  <si>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</si>
  <si>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</si>
  <si>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</si>
  <si>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</si>
  <si>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</si>
  <si>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</si>
  <si>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</si>
  <si>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</si>
  <si>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</si>
  <si>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</si>
  <si>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</si>
  <si>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</si>
  <si>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</si>
  <si>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</si>
  <si>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</si>
  <si>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</si>
  <si>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</si>
  <si>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</si>
  <si>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</si>
  <si>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</si>
  <si>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</si>
  <si>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</si>
  <si>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</si>
  <si>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</si>
  <si>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</si>
  <si>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</si>
  <si>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</si>
  <si>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</si>
  <si>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</si>
  <si>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</si>
  <si>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</si>
  <si>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</si>
  <si>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</si>
  <si>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</si>
  <si>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</si>
  <si>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</si>
  <si>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</si>
  <si>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</si>
  <si>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</si>
  <si>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</si>
  <si>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</si>
  <si>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</si>
  <si>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</si>
  <si>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</si>
  <si>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</si>
  <si>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</si>
  <si>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</si>
  <si>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</si>
  <si>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</si>
  <si>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</si>
  <si>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</si>
  <si>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</si>
  <si>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</si>
  <si>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</si>
  <si>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</si>
  <si>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</si>
  <si>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</si>
  <si>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</si>
  <si>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</si>
  <si>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</si>
  <si>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</si>
  <si>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</si>
  <si>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</si>
  <si>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</si>
  <si>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</si>
  <si>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</si>
  <si>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</si>
  <si>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</si>
  <si>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</si>
  <si>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</si>
  <si>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</si>
  <si>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</si>
  <si>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</si>
  <si>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</si>
  <si>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</si>
  <si>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</si>
  <si>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</si>
  <si>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</si>
  <si>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</si>
  <si>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</si>
  <si>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</si>
  <si>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</si>
  <si>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</si>
  <si>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</si>
  <si>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</si>
  <si>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</si>
  <si>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</si>
  <si>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</si>
  <si>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</si>
  <si>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</si>
  <si>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</si>
  <si>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</si>
  <si>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</si>
  <si>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</si>
  <si>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</si>
  <si>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</si>
  <si>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</si>
  <si>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</si>
  <si>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</si>
  <si>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</si>
  <si>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</si>
  <si>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</si>
  <si>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</si>
  <si>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</si>
  <si>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</si>
  <si>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</si>
  <si>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</si>
  <si>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</si>
  <si>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</si>
  <si>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</si>
  <si>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</si>
  <si>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</si>
  <si>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</si>
  <si>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</si>
  <si>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</si>
  <si>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</si>
  <si>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</si>
  <si>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</si>
  <si>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</si>
  <si>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</si>
  <si>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</si>
  <si>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</si>
  <si>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</si>
  <si>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</si>
  <si>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</si>
  <si>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</si>
  <si>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</si>
  <si>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</si>
  <si>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</si>
  <si>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</si>
  <si>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</si>
  <si>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</si>
  <si>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</si>
  <si>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</si>
  <si>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</si>
  <si>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</si>
  <si>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</si>
  <si>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</si>
  <si>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</si>
  <si>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</si>
  <si>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</si>
  <si>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</si>
  <si>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</si>
  <si>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</si>
  <si>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</si>
  <si>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</si>
  <si>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</si>
  <si>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</si>
  <si>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</si>
  <si>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</si>
  <si>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</si>
  <si>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</si>
  <si>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</si>
  <si>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</si>
  <si>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</si>
  <si>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</si>
  <si>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</si>
  <si>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</si>
  <si>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</si>
  <si>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</si>
  <si>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</si>
  <si>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</si>
  <si>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</si>
  <si>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</si>
  <si>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</si>
  <si>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</si>
  <si>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</si>
  <si>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</si>
  <si>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</si>
  <si>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</si>
  <si>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</si>
  <si>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</si>
  <si>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</si>
  <si>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</si>
  <si>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</si>
  <si>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</si>
  <si>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</si>
  <si>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</si>
  <si>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</si>
  <si>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</si>
  <si>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</si>
  <si>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</si>
  <si>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</si>
  <si>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</si>
  <si>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</si>
  <si>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</si>
  <si>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</si>
  <si>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</si>
  <si>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</si>
  <si>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</si>
  <si>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</si>
  <si>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</si>
  <si>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</si>
  <si>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</si>
  <si>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</si>
  <si>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</si>
  <si>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</si>
  <si>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</si>
  <si>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</si>
  <si>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</si>
  <si>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</si>
  <si>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</si>
  <si>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</si>
  <si>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</si>
  <si>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</si>
  <si>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</si>
  <si>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</si>
  <si>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</si>
  <si>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</si>
  <si>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</si>
  <si>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</si>
  <si>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</si>
  <si>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</si>
  <si>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</si>
  <si>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</si>
  <si>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</si>
  <si>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</si>
  <si>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</si>
  <si>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</si>
  <si>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</si>
  <si>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</si>
  <si>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</si>
  <si>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</si>
  <si>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</si>
  <si>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</si>
  <si>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</si>
  <si>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</si>
  <si>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</si>
  <si>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</si>
  <si>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</si>
  <si>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</si>
  <si>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</si>
  <si>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</si>
  <si>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</si>
  <si>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</si>
  <si>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</si>
  <si>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</si>
  <si>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</si>
  <si>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</si>
  <si>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</si>
  <si>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</si>
  <si>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</si>
  <si>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</si>
  <si>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</si>
  <si>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</si>
  <si>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</si>
  <si>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</si>
  <si>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</si>
  <si>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</si>
  <si>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</si>
  <si>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</si>
  <si>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</si>
  <si>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</si>
  <si>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</si>
  <si>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</si>
  <si>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</si>
  <si>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</si>
  <si>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</si>
  <si>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</si>
  <si>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</si>
  <si>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</si>
  <si>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</si>
  <si>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</si>
  <si>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</si>
  <si>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</si>
  <si>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</si>
  <si>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</si>
  <si>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</si>
  <si>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</si>
  <si>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</si>
  <si>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</si>
  <si>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</si>
  <si>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</si>
  <si>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</si>
  <si>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</si>
  <si>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</si>
  <si>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</si>
  <si>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</si>
  <si>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</si>
  <si>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</si>
  <si>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</si>
  <si>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</si>
  <si>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</si>
  <si>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</si>
  <si>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</si>
  <si>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</si>
  <si>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</si>
  <si>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</si>
  <si>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</si>
  <si>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</si>
  <si>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</si>
  <si>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</si>
  <si>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</si>
  <si>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</si>
  <si>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</si>
  <si>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</si>
  <si>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</si>
  <si>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</si>
  <si>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</si>
  <si>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</si>
  <si>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</si>
  <si>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</si>
  <si>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</si>
  <si>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</si>
  <si>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</si>
  <si>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</si>
  <si>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</si>
  <si>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</si>
  <si>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</si>
  <si>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</si>
  <si>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</si>
  <si>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</si>
  <si>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</si>
  <si>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</si>
  <si>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</si>
  <si>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</si>
  <si>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</si>
  <si>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</si>
  <si>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</si>
  <si>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</si>
  <si>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</si>
  <si>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</si>
  <si>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</si>
  <si>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</si>
  <si>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</si>
  <si>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</si>
  <si>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</si>
  <si>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</si>
  <si>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</si>
  <si>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</si>
  <si>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</si>
  <si>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</si>
  <si>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</si>
  <si>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</si>
  <si>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</si>
  <si>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</si>
  <si>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</si>
  <si>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</si>
  <si>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</si>
  <si>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</si>
  <si>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</si>
  <si>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</si>
  <si>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</si>
  <si>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</si>
  <si>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</si>
  <si>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</si>
  <si>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</si>
  <si>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</si>
  <si>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</si>
  <si>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</si>
  <si>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</si>
  <si>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</si>
  <si>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</si>
  <si>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</si>
  <si>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</si>
  <si>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</si>
  <si>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</si>
  <si>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</si>
  <si>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</si>
  <si>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</si>
  <si>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</si>
  <si>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</si>
  <si>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</si>
  <si>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</si>
  <si>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</si>
  <si>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</si>
  <si>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</si>
  <si>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</si>
  <si>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</si>
  <si>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</si>
  <si>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</si>
  <si>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</si>
  <si>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</si>
  <si>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</si>
  <si>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</si>
  <si>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</si>
  <si>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</si>
  <si>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</si>
  <si>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</si>
  <si>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</si>
  <si>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</si>
  <si>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</si>
  <si>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</si>
  <si>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</si>
  <si>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</si>
  <si>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</si>
  <si>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</si>
  <si>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</si>
  <si>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</si>
  <si>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</si>
  <si>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</si>
  <si>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</si>
  <si>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</si>
  <si>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</si>
  <si>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</si>
  <si>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</si>
  <si>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</si>
  <si>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</si>
  <si>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</si>
  <si>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</si>
  <si>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</si>
  <si>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</si>
  <si>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</si>
  <si>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</si>
  <si>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</si>
  <si>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</si>
  <si>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</si>
  <si>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</si>
  <si>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</si>
  <si>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</si>
  <si>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</si>
  <si>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</si>
  <si>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</si>
  <si>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</si>
  <si>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</si>
  <si>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</si>
  <si>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</si>
  <si>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</si>
  <si>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</si>
  <si>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</si>
  <si>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</si>
  <si>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</si>
  <si>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</si>
  <si>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</si>
  <si>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</si>
  <si>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</si>
  <si>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</si>
  <si>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</si>
  <si>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</si>
  <si>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</si>
  <si>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</si>
  <si>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</si>
  <si>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</si>
  <si>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</si>
  <si>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</si>
  <si>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</si>
  <si>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</si>
  <si>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</si>
  <si>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</si>
  <si>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</si>
  <si>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</si>
  <si>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</si>
  <si>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</si>
  <si>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</si>
  <si>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</si>
  <si>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</si>
  <si>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</si>
  <si>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</si>
  <si>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</si>
  <si>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</si>
  <si>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</si>
  <si>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</si>
  <si>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</si>
  <si>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</si>
  <si>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</si>
  <si>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</si>
  <si>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</si>
  <si>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</si>
  <si>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</si>
  <si>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</si>
  <si>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</si>
  <si>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</si>
  <si>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</si>
  <si>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</si>
  <si>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</si>
  <si>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</si>
  <si>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</si>
  <si>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</si>
  <si>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</si>
  <si>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</si>
  <si>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</si>
  <si>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</si>
  <si>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</si>
  <si>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</si>
  <si>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</si>
  <si>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</si>
  <si>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</si>
  <si>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</si>
  <si>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</si>
  <si>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</si>
  <si>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</si>
  <si>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</si>
  <si>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</si>
  <si>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</si>
  <si>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</si>
  <si>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</si>
  <si>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</si>
  <si>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</si>
  <si>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</si>
  <si>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</si>
  <si>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</si>
  <si>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</si>
  <si>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</si>
  <si>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</si>
  <si>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</si>
  <si>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</si>
  <si>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</si>
  <si>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</si>
  <si>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</si>
  <si>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</si>
  <si>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</si>
  <si>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</si>
  <si>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</si>
  <si>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</si>
  <si>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</si>
  <si>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</si>
  <si>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</si>
  <si>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</si>
  <si>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</si>
  <si>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</si>
  <si>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</si>
  <si>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</si>
  <si>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</si>
  <si>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</si>
  <si>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</si>
  <si>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</si>
  <si>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</si>
  <si>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</si>
  <si>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</si>
  <si>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</si>
  <si>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</si>
  <si>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</si>
  <si>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</si>
  <si>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</si>
  <si>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</si>
  <si>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</si>
  <si>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</si>
  <si>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</si>
  <si>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</si>
  <si>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</si>
  <si>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</si>
  <si>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</si>
  <si>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</si>
  <si>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</si>
  <si>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</si>
  <si>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</si>
  <si>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</si>
  <si>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</si>
  <si>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</si>
  <si>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</si>
  <si>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</si>
  <si>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</si>
  <si>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</si>
  <si>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</si>
  <si>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</si>
  <si>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</si>
  <si>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</si>
  <si>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</si>
  <si>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</si>
  <si>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</si>
  <si>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</si>
  <si>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</si>
  <si>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</si>
  <si>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</si>
  <si>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</si>
  <si>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</si>
  <si>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</si>
  <si>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</si>
  <si>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</si>
  <si>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</si>
  <si>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</si>
  <si>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</si>
  <si>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</si>
  <si>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</si>
  <si>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</si>
  <si>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</si>
  <si>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</si>
  <si>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</si>
  <si>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</si>
  <si>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</si>
  <si>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</si>
  <si>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</si>
  <si>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</si>
  <si>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</si>
  <si>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</si>
  <si>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</si>
  <si>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</si>
  <si>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</si>
  <si>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</si>
  <si>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</si>
  <si>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</si>
  <si>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</si>
  <si>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</si>
  <si>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</si>
  <si>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</si>
  <si>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</si>
  <si>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</si>
  <si>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</si>
  <si>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</si>
  <si>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</si>
  <si>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</si>
  <si>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</si>
  <si>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</si>
  <si>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</si>
  <si>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</si>
  <si>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</si>
  <si>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</si>
  <si>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</si>
  <si>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</si>
  <si>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</si>
  <si>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</si>
  <si>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</si>
  <si>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</si>
  <si>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</si>
  <si>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</si>
  <si>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</si>
  <si>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</si>
  <si>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</si>
  <si>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</si>
  <si>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</si>
  <si>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</si>
  <si>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</si>
  <si>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</si>
  <si>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</si>
  <si>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</si>
  <si>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</si>
  <si>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</si>
  <si>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</si>
  <si>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</si>
  <si>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</si>
  <si>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</si>
  <si>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</si>
  <si>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</si>
  <si>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</si>
  <si>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</si>
  <si>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</si>
  <si>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</si>
  <si>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</si>
  <si>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</si>
  <si>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</si>
  <si>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</si>
  <si>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</si>
  <si>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</si>
  <si>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</si>
  <si>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</si>
  <si>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</si>
  <si>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</si>
  <si>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</si>
  <si>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</si>
  <si>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</si>
  <si>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</si>
  <si>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</si>
  <si>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</si>
  <si>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</si>
  <si>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</si>
  <si>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</si>
  <si>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</si>
  <si>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</si>
  <si>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</si>
  <si>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</si>
  <si>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</si>
  <si>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</si>
  <si>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</si>
  <si>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</si>
  <si>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</si>
  <si>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</si>
  <si>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</si>
  <si>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</si>
  <si>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</si>
  <si>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</si>
  <si>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</si>
  <si>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</si>
  <si>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</si>
  <si>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</si>
  <si>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</si>
  <si>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</si>
  <si>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</si>
  <si>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</si>
  <si>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</si>
  <si>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</si>
  <si>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</si>
  <si>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</si>
  <si>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</si>
  <si>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</si>
  <si>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</si>
  <si>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</si>
  <si>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</si>
  <si>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</si>
  <si>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</si>
  <si>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</si>
  <si>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</si>
  <si>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</si>
  <si>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</si>
  <si>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</si>
  <si>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</si>
  <si>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</si>
  <si>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</si>
  <si>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</si>
  <si>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</si>
  <si>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</si>
  <si>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</si>
  <si>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</si>
  <si>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</si>
  <si>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</si>
  <si>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</si>
  <si>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</si>
  <si>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</si>
  <si>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</si>
  <si>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</si>
  <si>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</si>
  <si>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</si>
  <si>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</si>
  <si>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</si>
  <si>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</si>
  <si>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</si>
  <si>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</si>
  <si>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</si>
  <si>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</si>
  <si>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</si>
  <si>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</si>
  <si>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</si>
  <si>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</si>
  <si>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</si>
  <si>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</si>
  <si>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</si>
  <si>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</si>
  <si>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</si>
  <si>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</si>
  <si>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</si>
  <si>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</si>
  <si>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</si>
  <si>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</si>
  <si>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</si>
  <si>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</si>
  <si>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</si>
  <si>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</si>
  <si>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</si>
  <si>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</si>
  <si>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</si>
  <si>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</si>
  <si>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</si>
  <si>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</si>
  <si>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</si>
  <si>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</si>
  <si>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</si>
  <si>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</si>
  <si>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</si>
  <si>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</si>
  <si>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</si>
  <si>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</si>
  <si>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</si>
  <si>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</si>
  <si>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</si>
  <si>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</si>
  <si>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</si>
  <si>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</si>
  <si>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</si>
  <si>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</si>
  <si>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</si>
  <si>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</si>
  <si>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</si>
  <si>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</si>
  <si>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</si>
  <si>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</si>
  <si>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</si>
  <si>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</si>
  <si>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</si>
  <si>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</si>
  <si>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</si>
  <si>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</si>
  <si>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</si>
  <si>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</si>
  <si>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</si>
  <si>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</si>
  <si>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</si>
  <si>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</si>
  <si>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</si>
  <si>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</si>
  <si>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</si>
  <si>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</si>
  <si>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</si>
  <si>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</si>
  <si>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</si>
  <si>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</si>
  <si>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</si>
  <si>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</si>
  <si>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</si>
  <si>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</si>
  <si>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</si>
  <si>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</si>
  <si>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</si>
  <si>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</si>
  <si>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</si>
  <si>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</si>
  <si>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</si>
  <si>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</si>
  <si>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</si>
  <si>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</si>
  <si>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</si>
  <si>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</si>
  <si>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</si>
  <si>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</si>
  <si>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</si>
  <si>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</si>
  <si>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</si>
  <si>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</si>
  <si>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</si>
  <si>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</si>
  <si>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</si>
  <si>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</si>
  <si>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</si>
  <si>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</si>
  <si>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</si>
  <si>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</si>
  <si>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</si>
  <si>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</si>
  <si>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</si>
  <si>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</si>
  <si>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</si>
  <si>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</si>
  <si>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</si>
  <si>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</si>
  <si>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</si>
  <si>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</si>
  <si>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</si>
  <si>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</si>
  <si>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</si>
  <si>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</si>
  <si>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</si>
  <si>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</si>
  <si>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</si>
  <si>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</si>
  <si>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</si>
  <si>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</si>
  <si>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</si>
  <si>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</si>
  <si>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</si>
  <si>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</si>
  <si>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</si>
  <si>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</si>
  <si>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</si>
  <si>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</si>
  <si>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</si>
  <si>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</si>
  <si>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</si>
  <si>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</si>
  <si>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</si>
  <si>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</si>
  <si>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</si>
  <si>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</si>
  <si>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</si>
  <si>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</si>
  <si>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</si>
  <si>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</si>
  <si>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</si>
  <si>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</si>
  <si>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</si>
  <si>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</si>
  <si>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</si>
  <si>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</si>
  <si>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</si>
  <si>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</si>
  <si>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</si>
  <si>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</si>
  <si>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</si>
  <si>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</si>
  <si>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</si>
  <si>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</si>
  <si>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</si>
  <si>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</si>
  <si>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</si>
  <si>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</si>
  <si>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</si>
  <si>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</si>
  <si>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</si>
  <si>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</si>
  <si>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</si>
  <si>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</si>
  <si>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</si>
  <si>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</si>
  <si>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</si>
  <si>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</si>
  <si>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</si>
  <si>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</si>
  <si>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</si>
  <si>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</si>
  <si>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</si>
  <si>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</si>
  <si>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</si>
  <si>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</si>
  <si>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</si>
  <si>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</si>
  <si>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</si>
  <si>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</si>
  <si>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</si>
  <si>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</si>
  <si>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</si>
  <si>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</si>
  <si>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</si>
  <si>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</si>
  <si>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</si>
  <si>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</si>
  <si>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</si>
  <si>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</si>
  <si>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</si>
  <si>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</si>
  <si>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</si>
  <si>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</si>
  <si>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</si>
  <si>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</si>
  <si>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</si>
  <si>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</si>
  <si>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</si>
  <si>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</si>
  <si>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</si>
  <si>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</si>
  <si>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</si>
  <si>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</si>
  <si>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</si>
  <si>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</si>
  <si>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</si>
  <si>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</si>
  <si>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</si>
  <si>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</si>
  <si>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</si>
  <si>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</si>
  <si>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</si>
  <si>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</si>
  <si>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</si>
  <si>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</si>
  <si>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</si>
  <si>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</si>
  <si>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</si>
  <si>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</si>
  <si>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</si>
  <si>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</si>
  <si>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</si>
  <si>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</si>
  <si>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</si>
  <si>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</si>
  <si>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</si>
  <si>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</si>
  <si>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</si>
  <si>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</si>
  <si>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</si>
  <si>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</si>
  <si>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</si>
  <si>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</si>
  <si>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</si>
  <si>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</si>
  <si>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</si>
  <si>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</si>
  <si>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</si>
  <si>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</si>
  <si>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</si>
  <si>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</si>
  <si>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</si>
  <si>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</si>
  <si>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</si>
  <si>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</si>
  <si>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</si>
  <si>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</si>
  <si>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</si>
  <si>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</si>
  <si>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</si>
  <si>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</si>
  <si>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</si>
  <si>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</si>
  <si>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</si>
  <si>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</si>
  <si>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</si>
  <si>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</si>
  <si>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</si>
  <si>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</si>
  <si>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</si>
  <si>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</si>
  <si>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</si>
  <si>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</si>
  <si>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</si>
  <si>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</si>
  <si>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</si>
  <si>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</si>
  <si>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</si>
  <si>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</si>
  <si>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</si>
  <si>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</si>
  <si>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</si>
  <si>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</si>
  <si>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</si>
  <si>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</si>
  <si>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</si>
  <si>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</si>
  <si>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</si>
  <si>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</si>
  <si>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</si>
  <si>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</si>
  <si>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</si>
  <si>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</si>
  <si>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</si>
  <si>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</si>
  <si>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</si>
  <si>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</si>
  <si>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</si>
  <si>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</si>
  <si>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</si>
  <si>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</si>
  <si>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</si>
  <si>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</si>
  <si>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</si>
  <si>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</si>
  <si>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</si>
  <si>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</si>
  <si>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</si>
  <si>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</si>
  <si>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</si>
  <si>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</si>
  <si>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</si>
  <si>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</si>
  <si>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</si>
  <si>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</si>
  <si>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</si>
  <si>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</si>
  <si>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</si>
  <si>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</si>
  <si>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</si>
  <si>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</si>
  <si>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</si>
  <si>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</si>
  <si>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</si>
  <si>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</si>
  <si>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</si>
  <si>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</si>
  <si>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</si>
  <si>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</si>
  <si>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</si>
  <si>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</si>
  <si>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</si>
  <si>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</si>
  <si>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</si>
  <si>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</si>
  <si>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</si>
  <si>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</si>
  <si>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</si>
  <si>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</si>
  <si>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</si>
  <si>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</si>
  <si>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</si>
  <si>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</si>
  <si>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</si>
  <si>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</si>
  <si>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</si>
  <si>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</si>
  <si>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</si>
  <si>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</si>
  <si>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</si>
  <si>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</si>
  <si>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</si>
  <si>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</si>
  <si>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</si>
  <si>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</si>
  <si>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</si>
  <si>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</si>
  <si>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</si>
  <si>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</si>
  <si>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</si>
  <si>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</si>
  <si>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</si>
  <si>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</si>
  <si>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</si>
  <si>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</si>
  <si>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</si>
  <si>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</si>
  <si>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</si>
  <si>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</si>
  <si>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</si>
  <si>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</si>
  <si>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</si>
  <si>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</si>
  <si>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</si>
  <si>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</si>
  <si>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</si>
  <si>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</si>
  <si>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</si>
  <si>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</si>
  <si>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</si>
  <si>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</si>
  <si>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</si>
  <si>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</si>
  <si>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</si>
  <si>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</si>
  <si>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</si>
  <si>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</si>
  <si>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</si>
  <si>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</si>
  <si>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</si>
  <si>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</si>
  <si>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</si>
  <si>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</si>
  <si>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</si>
  <si>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</si>
  <si>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</si>
  <si>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</si>
  <si>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</si>
  <si>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</si>
  <si>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</si>
  <si>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</si>
  <si>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</si>
  <si>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</si>
  <si>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</si>
  <si>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</si>
  <si>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</si>
  <si>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</si>
  <si>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</si>
  <si>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</si>
  <si>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</si>
  <si>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</si>
  <si>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</si>
  <si>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</si>
  <si>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</si>
  <si>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</si>
  <si>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</si>
  <si>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</si>
  <si>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</si>
  <si>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</si>
  <si>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</si>
  <si>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</si>
  <si>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</si>
  <si>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</si>
  <si>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</si>
  <si>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</si>
  <si>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</si>
  <si>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</si>
  <si>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</si>
  <si>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</si>
  <si>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</si>
  <si>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</si>
  <si>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</si>
  <si>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</si>
  <si>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</si>
  <si>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</si>
  <si>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</si>
  <si>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</si>
  <si>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</si>
  <si>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</si>
  <si>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</si>
  <si>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</si>
  <si>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</si>
  <si>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</si>
  <si>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</si>
  <si>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</si>
  <si>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</si>
  <si>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</si>
  <si>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</si>
  <si>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</si>
  <si>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</si>
  <si>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</si>
  <si>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</si>
  <si>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</si>
  <si>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</si>
  <si>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</si>
  <si>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</si>
  <si>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</si>
  <si>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</si>
  <si>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</si>
  <si>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</si>
  <si>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</si>
  <si>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</si>
  <si>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</si>
  <si>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</si>
  <si>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</si>
  <si>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</si>
  <si>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</si>
  <si>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</si>
  <si>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</si>
  <si>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</si>
  <si>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</si>
  <si>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</si>
  <si>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</si>
  <si>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</si>
  <si>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</si>
  <si>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</si>
  <si>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</si>
  <si>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</si>
  <si>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</si>
  <si>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</si>
  <si>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</si>
  <si>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</si>
  <si>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</si>
  <si>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</si>
  <si>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</si>
  <si>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</si>
  <si>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</si>
  <si>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</si>
  <si>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</si>
  <si>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</si>
  <si>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</si>
  <si>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</si>
  <si>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</si>
  <si>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</si>
  <si>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</si>
  <si>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</si>
  <si>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</si>
  <si>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</si>
  <si>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</si>
  <si>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</si>
  <si>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</si>
  <si>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</si>
  <si>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</si>
  <si>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</si>
  <si>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</si>
  <si>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</si>
  <si>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</si>
  <si>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</si>
  <si>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</si>
  <si>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</si>
  <si>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</si>
  <si>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</si>
  <si>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</si>
  <si>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</si>
  <si>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</si>
  <si>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</si>
  <si>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</si>
  <si>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</si>
  <si>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</si>
  <si>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</si>
  <si>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</si>
  <si>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</si>
  <si>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</si>
  <si>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</si>
  <si>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</si>
  <si>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</si>
  <si>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</si>
  <si>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</si>
  <si>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</si>
  <si>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</si>
  <si>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</si>
  <si>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</si>
  <si>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</si>
  <si>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</si>
  <si>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</si>
  <si>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</si>
  <si>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</si>
  <si>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</si>
  <si>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</si>
  <si>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</si>
  <si>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</si>
  <si>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</si>
  <si>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</si>
  <si>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</si>
  <si>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</si>
  <si>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</si>
  <si>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</si>
  <si>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</si>
  <si>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</si>
  <si>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</si>
  <si>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</si>
  <si>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</si>
  <si>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</si>
  <si>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</si>
  <si>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</si>
  <si>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</si>
  <si>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</si>
  <si>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</si>
  <si>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</si>
  <si>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</si>
  <si>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</si>
  <si>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</si>
  <si>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</si>
  <si>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</si>
  <si>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</si>
  <si>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</si>
  <si>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</si>
  <si>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</si>
  <si>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</si>
  <si>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</si>
  <si>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</si>
  <si>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</si>
  <si>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</si>
  <si>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</si>
  <si>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</si>
  <si>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</si>
  <si>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</si>
  <si>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</si>
  <si>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</si>
  <si>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</si>
  <si>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</si>
  <si>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</si>
  <si>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</si>
  <si>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</si>
  <si>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</si>
  <si>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</si>
  <si>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</si>
  <si>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</si>
  <si>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</si>
  <si>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</si>
  <si>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</si>
  <si>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</si>
  <si>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</si>
  <si>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</si>
  <si>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</si>
  <si>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</si>
  <si>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</si>
  <si>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</si>
  <si>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</si>
  <si>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</si>
  <si>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</si>
  <si>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</si>
  <si>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</si>
  <si>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</si>
  <si>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</si>
  <si>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</si>
  <si>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</si>
  <si>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</si>
  <si>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</si>
  <si>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</si>
  <si>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</si>
  <si>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</si>
  <si>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</si>
  <si>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</si>
  <si>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</si>
  <si>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</si>
  <si>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</si>
  <si>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</si>
  <si>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</si>
  <si>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</si>
  <si>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</si>
  <si>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</si>
  <si>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</si>
  <si>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</si>
  <si>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</si>
  <si>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</si>
  <si>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</si>
  <si>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</si>
  <si>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</si>
  <si>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</si>
  <si>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</si>
  <si>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</si>
  <si>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</si>
  <si>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</si>
  <si>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</si>
  <si>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</si>
  <si>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</si>
  <si>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</si>
  <si>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</si>
  <si>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</si>
  <si>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</si>
  <si>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</si>
  <si>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</si>
  <si>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</si>
  <si>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</si>
  <si>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</si>
  <si>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</si>
  <si>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</si>
  <si>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</si>
  <si>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</si>
  <si>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</si>
  <si>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</si>
  <si>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</si>
  <si>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</si>
  <si>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</si>
  <si>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</si>
  <si>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</si>
  <si>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</si>
  <si>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</si>
  <si>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</si>
  <si>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</si>
  <si>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</si>
  <si>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</si>
  <si>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</si>
  <si>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</si>
  <si>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</si>
  <si>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</si>
  <si>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</si>
  <si>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</si>
  <si>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</si>
  <si>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</si>
  <si>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</si>
  <si>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</si>
  <si>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</si>
  <si>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</si>
  <si>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</si>
  <si>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</si>
  <si>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</si>
  <si>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</si>
  <si>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</si>
  <si>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</si>
  <si>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</si>
  <si>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</si>
  <si>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</si>
  <si>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</si>
  <si>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</si>
  <si>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</si>
  <si>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</si>
  <si>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</si>
  <si>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</si>
  <si>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</si>
  <si>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</si>
  <si>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</si>
  <si>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</si>
  <si>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</si>
  <si>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</si>
  <si>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</si>
  <si>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</si>
  <si>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</si>
  <si>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</si>
  <si>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</si>
  <si>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</si>
  <si>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</si>
  <si>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</si>
  <si>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</si>
  <si>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</si>
  <si>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</si>
  <si>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</si>
  <si>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</si>
  <si>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</si>
  <si>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</si>
  <si>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</si>
  <si>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</si>
  <si>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</si>
  <si>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</si>
  <si>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</si>
  <si>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</si>
  <si>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</si>
  <si>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</si>
  <si>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</si>
  <si>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</si>
  <si>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</si>
  <si>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</si>
  <si>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</si>
  <si>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</si>
  <si>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</si>
  <si>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</si>
  <si>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</si>
  <si>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</si>
  <si>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</si>
  <si>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</si>
  <si>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</si>
  <si>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</si>
  <si>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</si>
  <si>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</si>
  <si>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</si>
  <si>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</si>
  <si>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</si>
  <si>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</si>
  <si>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</si>
  <si>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</si>
  <si>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</si>
  <si>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</si>
  <si>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</si>
  <si>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</si>
  <si>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</si>
  <si>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</si>
  <si>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</si>
  <si>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</si>
  <si>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</si>
  <si>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</si>
  <si>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</si>
  <si>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</si>
  <si>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</si>
  <si>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</si>
  <si>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</si>
  <si>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</si>
  <si>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</si>
  <si>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</si>
  <si>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</si>
  <si>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</si>
  <si>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</si>
  <si>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</si>
  <si>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</si>
  <si>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</si>
  <si>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</si>
  <si>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</si>
  <si>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</si>
  <si>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</si>
  <si>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</si>
  <si>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</si>
  <si>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</si>
  <si>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</si>
  <si>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</si>
  <si>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</si>
  <si>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</si>
  <si>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</si>
  <si>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</si>
  <si>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</si>
  <si>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</si>
  <si>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</si>
  <si>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</si>
  <si>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</si>
  <si>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</si>
  <si>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</si>
  <si>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</si>
  <si>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</si>
  <si>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</si>
  <si>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</si>
  <si>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</si>
  <si>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</si>
  <si>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</si>
  <si>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</si>
  <si>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</si>
  <si>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</si>
  <si>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</si>
  <si>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</si>
  <si>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</si>
  <si>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</si>
  <si>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</si>
  <si>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</si>
  <si>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</si>
  <si>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</si>
  <si>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</si>
  <si>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</si>
  <si>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</si>
  <si>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</si>
  <si>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</si>
  <si>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</si>
  <si>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</si>
  <si>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</si>
  <si>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</si>
  <si>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</si>
  <si>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</si>
  <si>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</si>
  <si>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</si>
  <si>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</si>
  <si>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</si>
  <si>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</si>
  <si>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</si>
  <si>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</si>
  <si>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</si>
  <si>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</si>
  <si>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</si>
  <si>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</si>
  <si>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</si>
  <si>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</si>
  <si>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</si>
  <si>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</si>
  <si>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</si>
  <si>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</si>
  <si>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</si>
  <si>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</si>
  <si>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</si>
  <si>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</si>
  <si>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</si>
  <si>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</si>
  <si>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</si>
  <si>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</si>
  <si>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</si>
  <si>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</si>
  <si>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</si>
  <si>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</si>
  <si>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</si>
  <si>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</si>
  <si>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</si>
  <si>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</si>
  <si>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</si>
  <si>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</si>
  <si>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</si>
  <si>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</si>
  <si>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</si>
  <si>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</si>
  <si>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</si>
  <si>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</si>
  <si>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</si>
  <si>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</si>
  <si>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</si>
  <si>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</si>
  <si>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</si>
  <si>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</si>
  <si>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</si>
  <si>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</si>
  <si>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</si>
  <si>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</si>
  <si>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</si>
  <si>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</si>
  <si>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</si>
  <si>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</si>
  <si>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</si>
  <si>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</si>
  <si>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</si>
  <si>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</si>
  <si>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</si>
  <si>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</si>
  <si>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</si>
  <si>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</si>
  <si>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</si>
  <si>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</si>
  <si>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</si>
  <si>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</si>
  <si>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</si>
  <si>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</si>
  <si>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</si>
  <si>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</si>
  <si>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</si>
  <si>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</si>
  <si>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</si>
  <si>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</si>
  <si>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</si>
  <si>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</si>
  <si>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</si>
  <si>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</si>
  <si>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</si>
  <si>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</si>
  <si>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</si>
  <si>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</si>
  <si>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</si>
  <si>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</si>
  <si>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</si>
  <si>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</si>
  <si>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</si>
  <si>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</si>
  <si>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</si>
  <si>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</si>
  <si>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</si>
  <si>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</si>
  <si>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</si>
  <si>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</si>
  <si>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</si>
  <si>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</si>
  <si>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</si>
  <si>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</si>
  <si>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</si>
  <si>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</si>
  <si>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</si>
  <si>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</si>
  <si>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</si>
  <si>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</si>
  <si>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</si>
  <si>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</si>
  <si>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</si>
  <si>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</si>
  <si>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</si>
  <si>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</si>
  <si>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</si>
  <si>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</si>
  <si>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</si>
  <si>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</si>
  <si>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</si>
  <si>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</si>
  <si>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</si>
  <si>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</si>
  <si>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</si>
  <si>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</si>
  <si>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</si>
  <si>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</si>
  <si>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</si>
  <si>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</si>
  <si>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</si>
  <si>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</si>
  <si>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</si>
  <si>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</si>
  <si>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</si>
  <si>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</si>
  <si>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</si>
  <si>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</si>
  <si>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</si>
  <si>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</si>
  <si>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</si>
  <si>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</si>
  <si>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</si>
  <si>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</si>
  <si>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</si>
  <si>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</si>
  <si>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</si>
  <si>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</si>
  <si>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</si>
  <si>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</si>
  <si>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</si>
  <si>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</si>
  <si>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</si>
  <si>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</si>
  <si>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</si>
  <si>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</si>
  <si>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</si>
  <si>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</si>
  <si>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</si>
  <si>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</si>
  <si>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</si>
  <si>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</si>
  <si>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</si>
  <si>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</si>
  <si>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</si>
  <si>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</si>
  <si>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</si>
  <si>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</si>
  <si>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</si>
  <si>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</si>
  <si>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</si>
  <si>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</si>
  <si>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</si>
  <si>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</si>
  <si>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</si>
  <si>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</si>
  <si>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</si>
  <si>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</si>
  <si>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</si>
  <si>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</si>
  <si>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</si>
  <si>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</si>
  <si>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</si>
  <si>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</si>
  <si>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</si>
  <si>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</si>
  <si>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</si>
  <si>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</si>
  <si>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</si>
  <si>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</si>
  <si>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</si>
  <si>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</si>
  <si>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</si>
  <si>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</si>
  <si>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</si>
  <si>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</si>
  <si>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</si>
  <si>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</si>
  <si>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</si>
  <si>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</si>
  <si>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</si>
  <si>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</si>
  <si>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</si>
  <si>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</si>
  <si>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</si>
  <si>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</si>
  <si>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</si>
  <si>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</si>
  <si>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</si>
  <si>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</si>
  <si>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</si>
  <si>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</si>
  <si>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</si>
  <si>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</si>
  <si>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</si>
  <si>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</si>
  <si>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</si>
  <si>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</si>
  <si>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</si>
  <si>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</si>
  <si>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</si>
  <si>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</si>
  <si>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</si>
  <si>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</si>
  <si>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</si>
  <si>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</si>
  <si>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</si>
  <si>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</si>
  <si>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</si>
  <si>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</si>
  <si>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</si>
  <si>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</si>
  <si>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</si>
  <si>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</si>
  <si>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</si>
  <si>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</si>
  <si>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</si>
  <si>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</si>
  <si>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</si>
  <si>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</si>
  <si>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</si>
  <si>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</si>
  <si>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</si>
  <si>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</si>
  <si>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</si>
  <si>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</si>
  <si>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</si>
  <si>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</si>
  <si>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</si>
  <si>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</si>
  <si>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</si>
  <si>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</si>
  <si>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</si>
  <si>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</si>
  <si>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</si>
  <si>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</si>
  <si>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</si>
  <si>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</si>
  <si>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</si>
  <si>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</si>
  <si>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</si>
  <si>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</si>
  <si>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</si>
  <si>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</si>
  <si>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</si>
  <si>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</si>
  <si>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</si>
  <si>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</si>
  <si>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</si>
  <si>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</si>
  <si>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</si>
  <si>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</si>
  <si>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</si>
  <si>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</si>
  <si>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</si>
  <si>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</si>
  <si>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</si>
  <si>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</si>
  <si>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</si>
  <si>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</si>
  <si>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</si>
  <si>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</si>
  <si>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</si>
  <si>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</si>
  <si>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</si>
  <si>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</si>
  <si>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</si>
  <si>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</si>
  <si>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</si>
  <si>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</si>
  <si>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</si>
  <si>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</si>
  <si>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</si>
  <si>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</si>
  <si>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</si>
  <si>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</si>
  <si>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</si>
  <si>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</si>
  <si>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</si>
  <si>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</si>
  <si>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</si>
  <si>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</si>
  <si>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</si>
  <si>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</si>
  <si>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</si>
  <si>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</si>
  <si>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</si>
  <si>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</si>
  <si>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</si>
  <si>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</si>
  <si>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</si>
  <si>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</si>
  <si>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</si>
  <si>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</si>
  <si>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</si>
  <si>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</si>
  <si>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</si>
  <si>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</si>
  <si>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</si>
  <si>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</si>
  <si>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</si>
  <si>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</si>
  <si>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</si>
  <si>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</si>
  <si>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</si>
  <si>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</si>
  <si>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</si>
  <si>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</si>
  <si>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</si>
  <si>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</si>
  <si>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</si>
  <si>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</si>
  <si>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</si>
  <si>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</si>
  <si>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</si>
  <si>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</si>
  <si>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</si>
  <si>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</si>
  <si>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</si>
  <si>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</si>
  <si>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</si>
  <si>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</si>
  <si>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</si>
  <si>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</si>
  <si>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</si>
  <si>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</si>
  <si>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</si>
  <si>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</si>
  <si>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</si>
  <si>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</si>
  <si>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</si>
  <si>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</si>
  <si>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</si>
  <si>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</si>
  <si>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</si>
  <si>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</si>
  <si>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</si>
  <si>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</si>
  <si>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</si>
  <si>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</si>
  <si>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</si>
  <si>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</si>
  <si>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</si>
  <si>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</si>
  <si>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</si>
  <si>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</si>
  <si>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</si>
  <si>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</si>
  <si>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</si>
  <si>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</si>
  <si>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</si>
  <si>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</si>
  <si>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</si>
  <si>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</si>
  <si>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</si>
  <si>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</si>
  <si>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</si>
  <si>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</si>
  <si>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</si>
  <si>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</si>
  <si>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</si>
  <si>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</si>
  <si>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</si>
  <si>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</si>
  <si>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</si>
  <si>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</si>
  <si>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</si>
  <si>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</si>
  <si>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</si>
  <si>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</si>
  <si>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</si>
  <si>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</si>
  <si>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</si>
  <si>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</si>
  <si>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</si>
  <si>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</si>
  <si>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</si>
  <si>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</si>
  <si>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</si>
  <si>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</si>
  <si>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</si>
  <si>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</si>
  <si>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</si>
  <si>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</si>
  <si>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</si>
  <si>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</si>
  <si>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</si>
  <si>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</si>
  <si>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</si>
  <si>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</si>
  <si>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</si>
  <si>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</si>
  <si>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</si>
  <si>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</si>
  <si>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</si>
  <si>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</si>
  <si>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</si>
  <si>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</si>
  <si>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</si>
  <si>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</si>
  <si>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</si>
  <si>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</si>
  <si>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</si>
  <si>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</si>
  <si>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</si>
  <si>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</si>
  <si>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</si>
  <si>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</si>
  <si>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</si>
  <si>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</si>
  <si>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</si>
  <si>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</si>
  <si>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</si>
  <si>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</si>
  <si>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</si>
  <si>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</si>
  <si>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</si>
  <si>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</si>
  <si>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</si>
  <si>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</si>
  <si>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</si>
  <si>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</si>
  <si>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</si>
  <si>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</si>
  <si>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</si>
  <si>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</si>
  <si>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</si>
  <si>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</si>
  <si>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</si>
  <si>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</si>
  <si>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</si>
  <si>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</si>
  <si>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</si>
  <si>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</si>
  <si>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</si>
  <si>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</si>
  <si>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</si>
  <si>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</si>
  <si>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</si>
  <si>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</si>
  <si>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</si>
  <si>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</si>
  <si>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</si>
  <si>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</si>
  <si>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</si>
  <si>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</si>
  <si>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</si>
  <si>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</si>
  <si>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</si>
  <si>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</si>
  <si>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</si>
  <si>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</si>
  <si>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</si>
  <si>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</si>
  <si>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</si>
  <si>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</si>
  <si>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</si>
  <si>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</si>
  <si>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</si>
  <si>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</si>
  <si>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</si>
  <si>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</si>
  <si>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</si>
  <si>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</si>
  <si>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</si>
  <si>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</si>
  <si>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</si>
  <si>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</si>
  <si>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</si>
  <si>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</si>
  <si>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</si>
  <si>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</si>
  <si>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</si>
  <si>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</si>
  <si>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</si>
  <si>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</si>
  <si>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</si>
  <si>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</si>
  <si>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</si>
  <si>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</si>
  <si>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</si>
  <si>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</si>
  <si>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</si>
  <si>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</si>
  <si>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</si>
  <si>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</si>
  <si>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</si>
  <si>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</si>
  <si>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</si>
  <si>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</si>
  <si>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</si>
  <si>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</si>
  <si>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</si>
  <si>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</si>
  <si>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</si>
  <si>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</si>
  <si>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</si>
  <si>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</si>
  <si>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</si>
  <si>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</si>
  <si>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</si>
  <si>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</si>
  <si>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</si>
  <si>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</si>
  <si>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</si>
  <si>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</si>
  <si>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</si>
  <si>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</si>
  <si>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</si>
  <si>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</si>
  <si>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</si>
  <si>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</si>
  <si>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</si>
  <si>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</si>
  <si>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</si>
  <si>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</si>
  <si>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</si>
  <si>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</si>
  <si>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</si>
  <si>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</si>
  <si>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</si>
  <si>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</si>
  <si>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</si>
  <si>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</si>
  <si>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</si>
  <si>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</si>
  <si>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</si>
  <si>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</si>
  <si>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</si>
  <si>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</si>
  <si>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</si>
  <si>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</si>
  <si>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</si>
  <si>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</si>
  <si>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</si>
  <si>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</si>
  <si>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</si>
  <si>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</si>
  <si>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</si>
  <si>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</si>
  <si>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</si>
  <si>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</si>
  <si>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</si>
  <si>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</si>
  <si>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</si>
  <si>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</si>
  <si>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</si>
  <si>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</si>
  <si>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</si>
  <si>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</si>
  <si>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</si>
  <si>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</si>
  <si>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</si>
  <si>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</si>
  <si>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</si>
  <si>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</si>
  <si>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</si>
  <si>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</si>
  <si>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</si>
  <si>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</si>
  <si>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</si>
  <si>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</si>
  <si>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</si>
  <si>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</si>
  <si>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</si>
  <si>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</si>
  <si>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</si>
  <si>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</si>
  <si>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</si>
  <si>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</si>
  <si>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</si>
  <si>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</si>
  <si>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</si>
  <si>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</si>
  <si>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</si>
  <si>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</si>
  <si>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</si>
  <si>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</si>
  <si>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</si>
  <si>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</si>
  <si>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</si>
  <si>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</si>
  <si>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</si>
  <si>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</si>
  <si>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</si>
  <si>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</si>
  <si>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</si>
  <si>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</si>
  <si>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</si>
  <si>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</si>
  <si>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</si>
  <si>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</si>
  <si>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</si>
  <si>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</si>
  <si>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</si>
  <si>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</si>
  <si>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</si>
  <si>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</si>
  <si>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</si>
  <si>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</si>
  <si>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</si>
  <si>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</si>
  <si>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</si>
  <si>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</si>
  <si>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</si>
  <si>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</si>
  <si>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</si>
  <si>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</si>
  <si>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</si>
  <si>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</si>
  <si>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</si>
  <si>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</si>
  <si>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</si>
  <si>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</si>
  <si>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</si>
  <si>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</si>
  <si>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</si>
  <si>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</si>
  <si>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</si>
  <si>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</si>
  <si>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</si>
  <si>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</si>
  <si>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</si>
  <si>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</si>
  <si>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</si>
  <si>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</si>
  <si>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</si>
  <si>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</si>
  <si>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</si>
  <si>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</si>
  <si>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</si>
  <si>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</si>
  <si>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</si>
  <si>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</si>
  <si>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</si>
  <si>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</si>
  <si>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</si>
  <si>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</si>
  <si>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</si>
  <si>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</si>
  <si>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</si>
  <si>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</si>
  <si>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</si>
  <si>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</si>
  <si>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</si>
  <si>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</si>
  <si>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</si>
  <si>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</si>
  <si>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</si>
  <si>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</si>
  <si>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</si>
  <si>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</si>
  <si>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</si>
  <si>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</si>
  <si>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</si>
  <si>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</si>
  <si>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</si>
  <si>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</si>
  <si>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</si>
  <si>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</si>
  <si>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</si>
  <si>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</si>
  <si>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</si>
  <si>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</si>
  <si>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</si>
  <si>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</si>
  <si>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</si>
  <si>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</si>
  <si>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</si>
  <si>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</si>
  <si>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</si>
  <si>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</si>
  <si>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</si>
  <si>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</si>
  <si>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</si>
  <si>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</si>
  <si>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</si>
  <si>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</si>
  <si>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</si>
  <si>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</si>
  <si>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</si>
  <si>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</si>
  <si>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</si>
  <si>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</si>
  <si>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</si>
  <si>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</si>
  <si>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</si>
  <si>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</si>
  <si>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</si>
  <si>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</si>
  <si>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</si>
  <si>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</si>
  <si>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</si>
  <si>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</si>
  <si>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</si>
  <si>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</si>
  <si>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</si>
  <si>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</si>
  <si>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</si>
  <si>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</si>
  <si>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</si>
  <si>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</si>
  <si>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</si>
  <si>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</si>
  <si>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</si>
  <si>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</si>
  <si>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</si>
  <si>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</si>
  <si>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</si>
  <si>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</si>
  <si>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</si>
  <si>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</si>
  <si>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</si>
  <si>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</si>
  <si>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</si>
  <si>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</si>
  <si>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</si>
  <si>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</si>
  <si>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</si>
  <si>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</si>
  <si>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</si>
  <si>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</si>
  <si>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</si>
  <si>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</si>
  <si>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</si>
  <si>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</si>
  <si>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</si>
  <si>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</si>
  <si>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</si>
  <si>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</si>
  <si>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</si>
  <si>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</si>
  <si>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</si>
  <si>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</si>
  <si>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</si>
  <si>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</si>
  <si>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</si>
  <si>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</si>
  <si>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</si>
  <si>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</si>
  <si>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</si>
  <si>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</si>
  <si>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</si>
  <si>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</si>
  <si>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</si>
  <si>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</si>
  <si>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</si>
  <si>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</si>
  <si>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</si>
  <si>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</si>
  <si>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</si>
  <si>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</si>
  <si>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</si>
  <si>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</si>
  <si>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</si>
  <si>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</si>
  <si>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</si>
  <si>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</si>
  <si>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</si>
  <si>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</si>
  <si>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</si>
  <si>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</si>
  <si>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</si>
  <si>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</si>
  <si>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</si>
  <si>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</si>
  <si>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</si>
  <si>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</si>
  <si>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</si>
  <si>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</si>
  <si>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</si>
  <si>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</si>
  <si>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</si>
  <si>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</si>
  <si>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</si>
  <si>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</si>
  <si>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</si>
  <si>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</si>
  <si>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</si>
  <si>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</si>
  <si>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</si>
  <si>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</si>
  <si>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</si>
  <si>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</si>
  <si>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</si>
  <si>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</si>
  <si>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</si>
  <si>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</si>
  <si>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</si>
  <si>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</si>
  <si>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</si>
  <si>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</si>
  <si>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</si>
  <si>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</si>
  <si>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</si>
  <si>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</si>
  <si>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</si>
  <si>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</si>
  <si>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</si>
  <si>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</si>
  <si>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</si>
  <si>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</si>
  <si>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</si>
  <si>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</si>
  <si>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</si>
  <si>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</si>
  <si>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</si>
  <si>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</si>
  <si>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</si>
  <si>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</si>
  <si>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</si>
  <si>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</si>
  <si>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</si>
  <si>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</si>
  <si>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</si>
  <si>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</si>
  <si>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</si>
  <si>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</si>
  <si>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</si>
  <si>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</si>
  <si>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</si>
  <si>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</si>
  <si>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</si>
  <si>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</si>
  <si>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</si>
  <si>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</si>
  <si>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</si>
  <si>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</si>
  <si>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</si>
  <si>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</si>
  <si>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</si>
  <si>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</si>
  <si>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</si>
  <si>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</si>
  <si>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</si>
  <si>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</si>
  <si>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</si>
  <si>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</si>
  <si>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</si>
  <si>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</si>
  <si>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</si>
  <si>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</si>
  <si>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</si>
  <si>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</si>
  <si>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</si>
  <si>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</si>
  <si>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</si>
  <si>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</si>
  <si>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</si>
  <si>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</si>
  <si>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</si>
  <si>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</si>
  <si>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</si>
  <si>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</si>
  <si>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</si>
  <si>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</si>
  <si>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</si>
  <si>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</si>
  <si>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</si>
  <si>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</si>
  <si>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</si>
  <si>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</si>
  <si>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</si>
  <si>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</si>
  <si>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</si>
  <si>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</si>
  <si>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</si>
  <si>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</si>
  <si>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</si>
  <si>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</si>
  <si>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</si>
  <si>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</si>
  <si>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</si>
  <si>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</si>
  <si>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</si>
  <si>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</si>
  <si>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</si>
  <si>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</si>
  <si>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</si>
  <si>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</si>
  <si>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</si>
  <si>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</si>
  <si>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</si>
  <si>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</si>
  <si>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</si>
  <si>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</si>
  <si>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</si>
  <si>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</si>
  <si>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</si>
  <si>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</si>
  <si>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</si>
  <si>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</si>
  <si>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</si>
  <si>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</si>
  <si>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</si>
  <si>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</si>
  <si>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</si>
  <si>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</si>
  <si>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</si>
  <si>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</si>
  <si>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</si>
  <si>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</si>
  <si>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</si>
  <si>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</si>
  <si>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</si>
  <si>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</si>
  <si>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</si>
  <si>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</si>
  <si>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</si>
  <si>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</si>
  <si>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</si>
  <si>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</si>
  <si>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</si>
  <si>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</si>
  <si>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</si>
  <si>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</si>
  <si>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</si>
  <si>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</si>
  <si>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</si>
  <si>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</si>
  <si>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</si>
  <si>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</si>
  <si>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</si>
  <si>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</si>
  <si>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</si>
  <si>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</si>
  <si>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</si>
  <si>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</si>
  <si>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</si>
  <si>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</si>
  <si>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</si>
  <si>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</si>
  <si>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</si>
  <si>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</si>
  <si>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</si>
  <si>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</si>
  <si>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</si>
  <si>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</si>
  <si>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</si>
  <si>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</si>
  <si>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</si>
  <si>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</si>
  <si>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</si>
  <si>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</si>
  <si>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</si>
  <si>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</si>
  <si>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</si>
  <si>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</si>
  <si>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</si>
  <si>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</si>
  <si>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</si>
  <si>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</si>
  <si>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</si>
  <si>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</si>
  <si>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</si>
  <si>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</si>
  <si>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</si>
  <si>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</si>
  <si>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</si>
  <si>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</si>
  <si>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</si>
  <si>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</si>
  <si>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</si>
  <si>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</si>
  <si>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</si>
  <si>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</si>
  <si>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</si>
  <si>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</si>
  <si>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</si>
  <si>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</si>
  <si>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</si>
  <si>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</si>
  <si>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</si>
  <si>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</si>
  <si>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</si>
  <si>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</si>
  <si>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</si>
  <si>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</si>
  <si>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</si>
  <si>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</si>
  <si>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</si>
  <si>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</si>
  <si>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</si>
  <si>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</si>
  <si>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</si>
  <si>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</si>
  <si>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</si>
  <si>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</si>
  <si>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</si>
  <si>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</si>
  <si>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</si>
  <si>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</si>
  <si>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</si>
  <si>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</si>
  <si>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</si>
  <si>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</si>
  <si>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</si>
  <si>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</si>
  <si>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</si>
  <si>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</si>
  <si>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</si>
  <si>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</si>
  <si>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</si>
  <si>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</si>
  <si>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</si>
  <si>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</si>
  <si>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</si>
  <si>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</si>
  <si>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</si>
  <si>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</si>
  <si>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</si>
  <si>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</si>
  <si>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</si>
  <si>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</si>
  <si>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</si>
  <si>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</si>
  <si>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</si>
  <si>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</si>
  <si>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</si>
  <si>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</si>
  <si>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</si>
  <si>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</si>
  <si>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</si>
  <si>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</si>
  <si>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</si>
  <si>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</si>
  <si>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</si>
  <si>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</si>
  <si>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</si>
  <si>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</si>
  <si>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</si>
  <si>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</si>
  <si>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</si>
  <si>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</si>
  <si>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</si>
  <si>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</si>
  <si>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</si>
  <si>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</si>
  <si>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</si>
  <si>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</si>
  <si>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</si>
  <si>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</si>
  <si>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</si>
  <si>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</si>
  <si>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</si>
  <si>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</si>
  <si>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</si>
  <si>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</si>
  <si>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</si>
  <si>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</si>
  <si>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</si>
  <si>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</si>
  <si>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</si>
  <si>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</si>
  <si>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</si>
  <si>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</si>
  <si>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</si>
  <si>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</si>
  <si>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</si>
  <si>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</si>
  <si>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</si>
  <si>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</si>
  <si>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</si>
  <si>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</si>
  <si>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</si>
  <si>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</si>
  <si>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</si>
  <si>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</si>
  <si>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</si>
  <si>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</si>
  <si>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</si>
  <si>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</si>
  <si>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</si>
  <si>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</si>
  <si>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</si>
  <si>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</si>
  <si>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</si>
  <si>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</si>
  <si>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</si>
  <si>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</si>
  <si>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</si>
  <si>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</si>
  <si>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</si>
  <si>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</si>
  <si>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</si>
  <si>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</si>
  <si>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</si>
  <si>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</si>
  <si>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</si>
  <si>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</si>
  <si>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</si>
  <si>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</si>
  <si>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</si>
  <si>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</si>
  <si>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</si>
  <si>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</si>
  <si>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</si>
  <si>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</si>
  <si>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</si>
  <si>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</si>
  <si>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</si>
  <si>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</si>
  <si>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</si>
  <si>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</si>
  <si>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</si>
  <si>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</si>
  <si>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</si>
  <si>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</si>
  <si>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</si>
  <si>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</si>
  <si>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</si>
  <si>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</si>
  <si>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</si>
  <si>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</si>
  <si>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</si>
  <si>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</si>
  <si>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</si>
  <si>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</si>
  <si>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</si>
  <si>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</si>
  <si>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</si>
  <si>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</si>
  <si>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</si>
  <si>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</si>
  <si>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</si>
  <si>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</si>
  <si>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</si>
  <si>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</si>
  <si>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</si>
  <si>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</si>
  <si>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</si>
  <si>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</si>
  <si>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</si>
  <si>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</si>
  <si>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</si>
  <si>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</si>
  <si>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</si>
  <si>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</si>
  <si>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</si>
  <si>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</si>
  <si>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</si>
  <si>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</si>
  <si>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</si>
  <si>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</si>
  <si>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</si>
  <si>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</si>
  <si>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</si>
  <si>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</si>
  <si>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</si>
  <si>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</si>
  <si>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</si>
  <si>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</si>
  <si>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</si>
  <si>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</si>
  <si>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</si>
  <si>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</si>
  <si>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</si>
  <si>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</si>
  <si>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</si>
  <si>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</si>
  <si>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</si>
  <si>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</si>
  <si>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</si>
  <si>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</si>
  <si>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</si>
  <si>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</si>
  <si>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</si>
  <si>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</si>
  <si>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</si>
  <si>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</si>
  <si>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</si>
  <si>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</si>
  <si>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</si>
  <si>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</si>
  <si>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</si>
  <si>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</si>
  <si>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</si>
  <si>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</si>
  <si>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</si>
  <si>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</si>
  <si>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</si>
  <si>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</si>
  <si>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</si>
  <si>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</si>
  <si>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</si>
  <si>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</si>
  <si>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</si>
  <si>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</si>
  <si>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</si>
  <si>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</si>
  <si>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</si>
  <si>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</si>
  <si>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</si>
  <si>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</si>
  <si>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</si>
  <si>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</si>
  <si>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</si>
  <si>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</si>
  <si>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</si>
  <si>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</si>
  <si>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</si>
  <si>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</si>
  <si>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</si>
  <si>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</si>
  <si>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</si>
  <si>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</si>
  <si>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</si>
  <si>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</si>
  <si>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</si>
  <si>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</si>
  <si>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</si>
  <si>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</si>
  <si>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</si>
  <si>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</si>
  <si>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</si>
  <si>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</si>
  <si>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</si>
  <si>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</si>
  <si>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</si>
  <si>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</si>
  <si>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</si>
  <si>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</si>
  <si>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</si>
  <si>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</si>
  <si>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</si>
  <si>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</si>
  <si>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</si>
  <si>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</si>
  <si>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</si>
  <si>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</si>
  <si>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</si>
  <si>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</si>
  <si>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</si>
  <si>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</si>
  <si>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</si>
  <si>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</si>
  <si>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</si>
  <si>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</si>
  <si>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</si>
  <si>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</si>
  <si>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</si>
  <si>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</si>
  <si>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</si>
  <si>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</si>
  <si>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</si>
  <si>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</si>
  <si>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</si>
  <si>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</si>
  <si>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</si>
  <si>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</si>
  <si>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</si>
  <si>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</si>
  <si>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</si>
  <si>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</si>
  <si>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</si>
  <si>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</si>
  <si>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</si>
  <si>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</si>
  <si>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</si>
  <si>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</si>
  <si>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</si>
  <si>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</si>
  <si>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</si>
  <si>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</si>
  <si>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</si>
  <si>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</si>
  <si>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</si>
  <si>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</si>
  <si>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</si>
  <si>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</si>
  <si>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</si>
  <si>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</si>
  <si>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</si>
  <si>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</si>
  <si>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</si>
  <si>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</si>
  <si>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</si>
  <si>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</si>
  <si>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</si>
  <si>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</si>
  <si>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</si>
  <si>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</si>
  <si>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</si>
  <si>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</si>
  <si>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</si>
  <si>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</si>
  <si>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</si>
  <si>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</si>
  <si>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</si>
  <si>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</si>
  <si>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</si>
  <si>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</si>
  <si>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</si>
  <si>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</si>
  <si>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</si>
  <si>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</si>
  <si>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</si>
  <si>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</si>
  <si>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</si>
  <si>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</si>
  <si>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</si>
  <si>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</si>
  <si>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</si>
  <si>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</si>
  <si>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</si>
  <si>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</si>
  <si>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</si>
  <si>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</si>
  <si>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</si>
  <si>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</si>
  <si>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</si>
  <si>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</si>
  <si>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</si>
  <si>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</si>
  <si>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</si>
  <si>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</si>
  <si>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</si>
  <si>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</si>
  <si>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</si>
  <si>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</si>
  <si>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</si>
  <si>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</si>
  <si>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</si>
  <si>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</si>
  <si>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</si>
  <si>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</si>
  <si>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</si>
  <si>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</si>
  <si>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</si>
  <si>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</si>
  <si>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</si>
  <si>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</si>
  <si>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</si>
  <si>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</si>
  <si>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</si>
  <si>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</si>
  <si>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</si>
  <si>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</si>
  <si>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</si>
  <si>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</si>
  <si>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</si>
  <si>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</si>
  <si>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</si>
  <si>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</si>
  <si>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</si>
  <si>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</si>
  <si>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</si>
  <si>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</si>
  <si>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</si>
  <si>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</si>
  <si>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</si>
  <si>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</si>
  <si>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</si>
  <si>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</si>
  <si>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</si>
  <si>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</si>
  <si>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</si>
  <si>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</si>
  <si>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</si>
  <si>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</si>
  <si>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</si>
  <si>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</si>
  <si>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</si>
  <si>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</si>
  <si>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</si>
  <si>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</si>
  <si>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</si>
  <si>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</si>
  <si>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</si>
  <si>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</si>
  <si>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</si>
  <si>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</si>
  <si>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</si>
  <si>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</si>
  <si>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</si>
  <si>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</si>
  <si>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</si>
  <si>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</si>
  <si>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</si>
  <si>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</si>
  <si>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</si>
  <si>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</si>
  <si>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</si>
  <si>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</si>
  <si>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</si>
  <si>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</si>
  <si>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</si>
  <si>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</si>
  <si>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</si>
  <si>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</si>
  <si>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</si>
  <si>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</si>
  <si>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</si>
  <si>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</si>
  <si>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</si>
  <si>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</si>
  <si>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</si>
  <si>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</si>
  <si>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</si>
  <si>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</si>
  <si>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</si>
  <si>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</si>
  <si>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</si>
  <si>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</si>
  <si>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</si>
  <si>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</si>
  <si>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</si>
  <si>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</si>
  <si>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</si>
  <si>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</si>
  <si>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</si>
  <si>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</si>
  <si>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</si>
  <si>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</si>
  <si>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</si>
  <si>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</si>
  <si>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</si>
  <si>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</si>
  <si>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</si>
  <si>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</si>
  <si>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</si>
  <si>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</si>
  <si>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</si>
  <si>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</si>
  <si>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</si>
  <si>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</si>
  <si>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</si>
  <si>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</si>
  <si>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</si>
  <si>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</si>
  <si>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</si>
  <si>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</si>
  <si>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</si>
  <si>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</si>
  <si>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</si>
  <si>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</si>
  <si>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</si>
  <si>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</si>
  <si>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</si>
  <si>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</si>
  <si>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</si>
  <si>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</si>
  <si>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</si>
  <si>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</si>
  <si>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</si>
  <si>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</si>
  <si>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</si>
  <si>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</si>
  <si>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</si>
  <si>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</si>
  <si>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</si>
  <si>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</si>
  <si>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</si>
  <si>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</si>
  <si>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</si>
  <si>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</si>
  <si>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</si>
  <si>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</si>
  <si>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</si>
  <si>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</si>
  <si>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</si>
  <si>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</si>
  <si>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</si>
  <si>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</si>
  <si>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</si>
  <si>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</si>
  <si>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</si>
  <si>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</si>
  <si>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</si>
  <si>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</si>
  <si>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</si>
  <si>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</si>
  <si>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</si>
  <si>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</si>
  <si>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</si>
  <si>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</si>
  <si>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</si>
  <si>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</si>
  <si>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</si>
  <si>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</si>
  <si>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</si>
  <si>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</si>
  <si>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</si>
  <si>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</si>
  <si>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</si>
  <si>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</si>
  <si>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</si>
  <si>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</si>
  <si>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</si>
  <si>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</si>
  <si>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</si>
  <si>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</si>
  <si>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</si>
  <si>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</si>
  <si>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</si>
  <si>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</si>
  <si>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</si>
  <si>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</si>
  <si>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</si>
  <si>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</si>
  <si>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</si>
  <si>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</si>
  <si>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</si>
  <si>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</si>
  <si>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</si>
  <si>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</si>
  <si>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</si>
  <si>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</si>
  <si>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</si>
  <si>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</si>
  <si>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</si>
  <si>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</si>
  <si>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</si>
  <si>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</si>
  <si>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</si>
  <si>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</si>
  <si>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</si>
  <si>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</si>
  <si>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</si>
  <si>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</si>
  <si>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</si>
  <si>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</si>
  <si>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</si>
  <si>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</si>
  <si>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</si>
  <si>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</si>
  <si>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</si>
  <si>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</si>
  <si>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</si>
  <si>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</si>
  <si>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</si>
  <si>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</si>
  <si>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</si>
  <si>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</si>
  <si>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</si>
  <si>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</si>
  <si>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</si>
  <si>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</si>
  <si>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</si>
  <si>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</si>
  <si>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</si>
  <si>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</si>
  <si>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</si>
  <si>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</si>
  <si>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</si>
  <si>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</si>
  <si>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</si>
  <si>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</si>
  <si>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</si>
  <si>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</si>
  <si>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</si>
  <si>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</si>
  <si>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</si>
  <si>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</si>
  <si>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</si>
  <si>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</si>
  <si>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</si>
  <si>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</si>
  <si>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</si>
  <si>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</si>
  <si>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</si>
  <si>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</si>
  <si>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</si>
  <si>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</si>
  <si>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</si>
  <si>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</si>
  <si>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</si>
  <si>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</si>
  <si>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</si>
  <si>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</si>
  <si>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</si>
  <si>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</si>
  <si>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</si>
  <si>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</si>
  <si>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</si>
  <si>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</si>
  <si>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</si>
  <si>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</si>
  <si>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</si>
  <si>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</si>
  <si>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</si>
  <si>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</si>
  <si>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</si>
  <si>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</si>
  <si>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</si>
  <si>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</si>
  <si>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</si>
  <si>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</si>
  <si>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</si>
  <si>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</si>
  <si>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</si>
  <si>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</si>
  <si>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</si>
  <si>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</si>
  <si>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</si>
  <si>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</si>
  <si>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</si>
  <si>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</si>
  <si>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</si>
  <si>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</si>
  <si>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</si>
  <si>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</si>
  <si>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</si>
  <si>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</si>
  <si>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</si>
  <si>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</si>
  <si>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</si>
  <si>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</si>
  <si>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</si>
  <si>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</si>
  <si>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</si>
  <si>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</si>
  <si>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</si>
  <si>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</si>
  <si>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</si>
  <si>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</si>
  <si>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</si>
  <si>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</si>
  <si>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</si>
  <si>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</si>
  <si>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</si>
  <si>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</si>
  <si>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</si>
  <si>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</si>
  <si>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</si>
  <si>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</si>
  <si>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</si>
  <si>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</si>
  <si>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</si>
  <si>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</si>
  <si>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</si>
  <si>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</si>
  <si>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</si>
  <si>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</si>
  <si>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</si>
  <si>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</si>
  <si>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</si>
  <si>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</si>
  <si>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</si>
  <si>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</si>
  <si>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</si>
  <si>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</si>
  <si>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</si>
  <si>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</si>
  <si>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</si>
  <si>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</si>
  <si>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</si>
  <si>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</si>
  <si>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</si>
  <si>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</si>
  <si>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</si>
  <si>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</si>
  <si>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</si>
  <si>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</si>
  <si>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</si>
  <si>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</si>
  <si>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</si>
  <si>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</si>
  <si>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</si>
  <si>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</si>
  <si>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</si>
  <si>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</si>
  <si>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</si>
  <si>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</si>
  <si>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</si>
  <si>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</si>
  <si>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</si>
  <si>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</si>
  <si>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</si>
  <si>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</si>
  <si>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</si>
  <si>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</si>
  <si>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</si>
  <si>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</si>
  <si>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</si>
  <si>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</si>
  <si>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</si>
  <si>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</si>
  <si>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</si>
  <si>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</si>
  <si>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</si>
  <si>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</si>
  <si>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</si>
  <si>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</si>
  <si>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</si>
  <si>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</si>
  <si>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</si>
  <si>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</si>
  <si>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</si>
  <si>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</si>
  <si>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</si>
  <si>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</si>
  <si>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</si>
  <si>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</si>
  <si>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</si>
  <si>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</si>
  <si>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</si>
  <si>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</si>
  <si>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</si>
  <si>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</si>
  <si>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</si>
  <si>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</si>
  <si>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</si>
  <si>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</si>
  <si>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</si>
  <si>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</si>
  <si>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</si>
  <si>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</si>
  <si>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</si>
  <si>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</si>
  <si>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</si>
  <si>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</si>
  <si>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</si>
  <si>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</si>
  <si>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</si>
  <si>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</si>
  <si>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</si>
  <si>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</si>
  <si>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</si>
  <si>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</si>
  <si>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</si>
  <si>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</si>
  <si>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</si>
  <si>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</si>
  <si>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</si>
  <si>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</si>
  <si>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</si>
  <si>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</si>
  <si>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</si>
  <si>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</si>
  <si>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</si>
  <si>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</si>
  <si>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</si>
  <si>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</si>
  <si>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</si>
  <si>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</si>
  <si>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</si>
  <si>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</si>
  <si>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</si>
  <si>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</si>
  <si>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</si>
  <si>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</si>
  <si>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</si>
  <si>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</si>
  <si>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</si>
  <si>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</si>
  <si>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</si>
  <si>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</si>
  <si>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</si>
  <si>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</si>
  <si>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</si>
  <si>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</si>
  <si>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</si>
  <si>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</si>
  <si>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</si>
  <si>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</si>
  <si>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</si>
  <si>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</si>
  <si>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</si>
  <si>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</si>
  <si>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</si>
  <si>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</si>
  <si>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</si>
  <si>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</si>
  <si>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</si>
  <si>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</si>
  <si>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</si>
  <si>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</si>
  <si>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</si>
  <si>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</si>
  <si>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</si>
  <si>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</si>
  <si>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</si>
  <si>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</si>
  <si>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</si>
  <si>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</si>
  <si>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</si>
  <si>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</si>
  <si>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</si>
  <si>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</si>
  <si>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</si>
  <si>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</si>
  <si>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</si>
  <si>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</si>
  <si>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</si>
  <si>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</si>
  <si>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</si>
  <si>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</si>
  <si>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</si>
  <si>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</si>
  <si>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</si>
  <si>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</si>
  <si>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</si>
  <si>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</si>
  <si>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</si>
  <si>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</si>
  <si>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</si>
  <si>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</si>
  <si>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</si>
  <si>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</si>
  <si>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</si>
  <si>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</si>
  <si>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</si>
  <si>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</si>
  <si>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</si>
  <si>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</si>
  <si>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</si>
  <si>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</si>
  <si>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</si>
  <si>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</si>
  <si>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</si>
  <si>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</si>
  <si>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</si>
  <si>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</si>
  <si>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</si>
  <si>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</si>
  <si>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</si>
  <si>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</si>
  <si>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</si>
  <si>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</si>
  <si>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</si>
  <si>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</si>
  <si>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</si>
  <si>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</si>
  <si>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</si>
  <si>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</si>
  <si>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</si>
  <si>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</si>
  <si>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</si>
  <si>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</si>
  <si>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</si>
  <si>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</si>
  <si>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</si>
  <si>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</si>
  <si>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</si>
  <si>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</si>
  <si>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</si>
  <si>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</si>
  <si>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</si>
  <si>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</si>
  <si>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</si>
  <si>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</si>
  <si>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</si>
  <si>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</si>
  <si>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</si>
  <si>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</si>
  <si>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</si>
  <si>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</si>
  <si>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</si>
  <si>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</si>
  <si>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</si>
  <si>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</si>
  <si>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</si>
  <si>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</si>
  <si>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</si>
  <si>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</si>
  <si>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</si>
  <si>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</si>
  <si>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</si>
  <si>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</si>
  <si>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</si>
  <si>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</si>
  <si>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</si>
  <si>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</si>
  <si>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</si>
  <si>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</si>
  <si>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</si>
  <si>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</si>
  <si>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</si>
  <si>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</si>
  <si>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</si>
  <si>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</si>
  <si>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</si>
  <si>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</si>
  <si>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</si>
  <si>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</si>
  <si>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</si>
  <si>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</si>
  <si>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</si>
  <si>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</si>
  <si>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</si>
  <si>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</si>
  <si>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</si>
  <si>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</si>
  <si>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</si>
  <si>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</si>
  <si>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</si>
  <si>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</si>
  <si>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</si>
  <si>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</si>
  <si>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</si>
  <si>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</si>
  <si>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</si>
  <si>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</si>
  <si>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</si>
  <si>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</si>
  <si>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</si>
  <si>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</si>
  <si>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</si>
  <si>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</si>
  <si>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</si>
  <si>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</si>
  <si>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</si>
  <si>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</si>
  <si>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</si>
  <si>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</si>
  <si>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</si>
  <si>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</si>
  <si>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</si>
  <si>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</si>
  <si>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</si>
  <si>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</si>
  <si>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</si>
  <si>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</si>
  <si>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</si>
  <si>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</si>
  <si>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</si>
  <si>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</si>
  <si>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</si>
  <si>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</si>
  <si>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</si>
  <si>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</si>
  <si>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</si>
  <si>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</si>
  <si>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</si>
  <si>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</si>
  <si>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</si>
  <si>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</si>
  <si>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</si>
  <si>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</si>
  <si>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</si>
  <si>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</si>
  <si>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</si>
  <si>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</si>
  <si>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</si>
  <si>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</si>
  <si>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</si>
  <si>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</si>
  <si>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</si>
  <si>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</si>
  <si>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</si>
  <si>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</si>
  <si>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</si>
  <si>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</si>
  <si>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</si>
  <si>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</si>
  <si>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</si>
  <si>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</si>
  <si>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</si>
  <si>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</si>
  <si>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</si>
  <si>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</si>
  <si>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</si>
  <si>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</si>
  <si>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</si>
  <si>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</si>
  <si>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</si>
  <si>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</si>
  <si>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</si>
  <si>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</si>
  <si>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</si>
  <si>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</si>
  <si>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</si>
  <si>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</si>
  <si>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</si>
  <si>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</si>
  <si>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</si>
  <si>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</si>
  <si>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</si>
  <si>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</si>
  <si>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</si>
  <si>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</si>
  <si>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</si>
  <si>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</si>
  <si>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</si>
  <si>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</si>
  <si>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</si>
  <si>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</si>
  <si>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</si>
  <si>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</si>
  <si>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</si>
  <si>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</si>
  <si>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</si>
  <si>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</si>
  <si>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</si>
  <si>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</si>
  <si>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</si>
  <si>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</si>
  <si>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</si>
  <si>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</si>
  <si>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</si>
  <si>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</si>
  <si>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</si>
  <si>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</si>
  <si>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</si>
  <si>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</si>
  <si>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</si>
  <si>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</si>
  <si>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</si>
  <si>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</si>
  <si>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</si>
  <si>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</si>
  <si>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</si>
  <si>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</si>
  <si>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</si>
  <si>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</si>
  <si>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</si>
  <si>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</si>
  <si>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</si>
  <si>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</si>
  <si>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</si>
  <si>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</si>
  <si>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</si>
  <si>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</si>
  <si>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</si>
  <si>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</si>
  <si>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</si>
  <si>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</si>
  <si>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</si>
  <si>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</si>
  <si>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</si>
  <si>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</si>
  <si>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</si>
  <si>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</si>
  <si>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</si>
  <si>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</si>
  <si>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</si>
  <si>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</si>
  <si>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</si>
  <si>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</si>
  <si>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</si>
  <si>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</si>
  <si>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</si>
  <si>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</si>
  <si>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</si>
  <si>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</si>
  <si>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</si>
  <si>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</si>
  <si>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</si>
  <si>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</si>
  <si>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</si>
  <si>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</si>
  <si>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</si>
  <si>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</si>
  <si>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</si>
  <si>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</si>
  <si>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</si>
  <si>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</si>
  <si>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</si>
  <si>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</si>
  <si>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</si>
  <si>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</si>
  <si>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</si>
  <si>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</si>
  <si>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</si>
  <si>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</si>
  <si>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</si>
  <si>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</si>
  <si>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</si>
  <si>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</si>
  <si>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</si>
  <si>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</si>
  <si>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</si>
  <si>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</si>
  <si>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</si>
  <si>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</si>
  <si>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</si>
  <si>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</si>
  <si>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</si>
  <si>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</si>
  <si>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</si>
  <si>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</si>
  <si>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</si>
  <si>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</si>
  <si>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</si>
  <si>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</si>
  <si>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</si>
  <si>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</si>
  <si>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</si>
  <si>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</si>
  <si>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</si>
  <si>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</si>
  <si>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</si>
  <si>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</si>
  <si>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</si>
  <si>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</si>
  <si>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</si>
  <si>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</si>
  <si>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</si>
  <si>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</si>
  <si>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</si>
  <si>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</si>
  <si>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</si>
  <si>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</si>
  <si>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</si>
  <si>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</si>
  <si>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</si>
  <si>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</si>
  <si>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</si>
  <si>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</si>
  <si>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</si>
  <si>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</si>
  <si>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</si>
  <si>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</si>
  <si>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</si>
  <si>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</si>
  <si>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</si>
  <si>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</si>
  <si>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</si>
  <si>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</si>
  <si>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</si>
  <si>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</si>
  <si>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</si>
  <si>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</si>
  <si>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</si>
  <si>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</si>
  <si>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</si>
  <si>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</si>
  <si>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</si>
  <si>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</si>
  <si>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</si>
  <si>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</si>
  <si>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</si>
  <si>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</si>
  <si>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</si>
  <si>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</si>
  <si>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</si>
  <si>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</si>
  <si>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</si>
  <si>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</si>
  <si>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</si>
  <si>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</si>
  <si>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</si>
  <si>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</si>
  <si>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</si>
  <si>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</si>
  <si>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</si>
  <si>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</si>
  <si>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</si>
  <si>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</si>
  <si>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</si>
  <si>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</si>
  <si>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</si>
  <si>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</si>
  <si>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</si>
  <si>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</si>
  <si>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</si>
  <si>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</si>
  <si>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</si>
  <si>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</si>
  <si>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</si>
  <si>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</si>
  <si>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</si>
  <si>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</si>
  <si>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</si>
  <si>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</si>
  <si>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</si>
  <si>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</si>
  <si>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</si>
  <si>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</si>
  <si>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</si>
  <si>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</si>
  <si>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</si>
  <si>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</si>
  <si>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</si>
  <si>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</si>
  <si>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</si>
  <si>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</si>
  <si>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</si>
  <si>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</si>
  <si>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</si>
  <si>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</si>
  <si>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</si>
  <si>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</si>
  <si>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</si>
  <si>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</si>
  <si>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</si>
  <si>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</si>
  <si>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</si>
  <si>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</si>
  <si>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</si>
  <si>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</si>
  <si>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</si>
  <si>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</si>
  <si>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</si>
  <si>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</si>
  <si>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</si>
  <si>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</si>
  <si>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</si>
  <si>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</si>
  <si>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</si>
  <si>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</si>
  <si>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</si>
  <si>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</si>
  <si>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</si>
  <si>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</si>
  <si>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</si>
  <si>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</si>
  <si>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</si>
  <si>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</si>
  <si>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</si>
  <si>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</si>
  <si>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</si>
  <si>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</si>
  <si>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</si>
  <si>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</si>
  <si>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</si>
  <si>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</si>
  <si>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</si>
  <si>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</si>
  <si>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</si>
  <si>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</si>
  <si>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</si>
  <si>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</si>
  <si>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</si>
  <si>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</si>
  <si>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</si>
  <si>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</si>
  <si>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</si>
  <si>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</si>
  <si>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</si>
  <si>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</si>
  <si>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</si>
  <si>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</si>
  <si>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</si>
  <si>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</si>
  <si>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</si>
  <si>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</si>
  <si>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</si>
  <si>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</si>
  <si>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</si>
  <si>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</si>
  <si>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</si>
  <si>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</si>
  <si>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</si>
  <si>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</si>
  <si>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</si>
  <si>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</si>
  <si>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</si>
  <si>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</si>
  <si>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</si>
  <si>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</si>
  <si>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</si>
  <si>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</si>
  <si>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</si>
  <si>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</si>
  <si>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</si>
  <si>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</si>
  <si>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</si>
  <si>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</si>
  <si>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</si>
  <si>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</si>
  <si>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</si>
  <si>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</si>
  <si>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</si>
  <si>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</si>
  <si>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</si>
  <si>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</si>
  <si>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</si>
  <si>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</si>
  <si>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</si>
  <si>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</si>
  <si>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</si>
  <si>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</si>
  <si>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</si>
  <si>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</si>
  <si>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</si>
  <si>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</si>
  <si>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</si>
  <si>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</si>
  <si>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</si>
  <si>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</si>
  <si>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</si>
  <si>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</si>
  <si>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</si>
  <si>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</si>
  <si>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</si>
  <si>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</si>
  <si>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</si>
  <si>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</si>
  <si>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</si>
  <si>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</si>
  <si>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</si>
  <si>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</si>
  <si>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</si>
  <si>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</si>
  <si>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</si>
  <si>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</si>
  <si>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</si>
  <si>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</si>
  <si>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</si>
  <si>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</si>
  <si>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</si>
  <si>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</si>
  <si>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</si>
  <si>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</si>
  <si>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</si>
  <si>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</si>
  <si>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</si>
  <si>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</si>
  <si>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</si>
  <si>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</si>
  <si>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</si>
  <si>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</si>
  <si>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</si>
  <si>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</si>
  <si>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</si>
  <si>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</si>
  <si>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</si>
  <si>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</si>
  <si>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</si>
  <si>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</si>
  <si>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</si>
  <si>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</si>
  <si>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</si>
  <si>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</si>
  <si>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</si>
  <si>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</si>
  <si>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</si>
  <si>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</si>
  <si>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</si>
  <si>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</si>
  <si>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</si>
  <si>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</si>
  <si>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</si>
  <si>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</si>
  <si>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</si>
  <si>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</si>
  <si>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</si>
  <si>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</si>
  <si>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</si>
  <si>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</si>
  <si>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</si>
  <si>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</si>
  <si>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</si>
  <si>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</si>
  <si>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</si>
  <si>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</si>
  <si>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</si>
  <si>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</si>
  <si>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</si>
  <si>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</si>
  <si>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</si>
  <si>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</si>
  <si>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</si>
  <si>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</si>
  <si>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</si>
  <si>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</si>
  <si>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</si>
  <si>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</si>
  <si>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</si>
  <si>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</si>
  <si>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</si>
  <si>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</si>
  <si>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</si>
  <si>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</si>
  <si>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</si>
  <si>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</si>
  <si>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</si>
  <si>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</si>
  <si>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</si>
  <si>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</si>
  <si>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</si>
  <si>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</si>
  <si>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</si>
  <si>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</si>
  <si>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</si>
  <si>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</si>
  <si>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</si>
  <si>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</si>
  <si>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</si>
  <si>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</si>
  <si>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</si>
  <si>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</si>
  <si>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</si>
  <si>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</si>
  <si>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</si>
  <si>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</si>
  <si>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</si>
  <si>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</si>
  <si>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</si>
  <si>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</si>
  <si>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</si>
  <si>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</si>
  <si>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</si>
  <si>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</si>
  <si>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</si>
  <si>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</si>
  <si>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</si>
  <si>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</si>
  <si>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</si>
  <si>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</si>
  <si>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</si>
  <si>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</si>
  <si>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</si>
  <si>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</si>
  <si>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</si>
  <si>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</si>
  <si>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</si>
  <si>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</si>
  <si>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</si>
  <si>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</si>
  <si>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</si>
  <si>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</si>
  <si>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</si>
  <si>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</si>
  <si>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</si>
  <si>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</si>
  <si>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</si>
  <si>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</si>
  <si>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</si>
  <si>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</si>
  <si>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</si>
  <si>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</si>
  <si>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</si>
  <si>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</si>
  <si>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</si>
  <si>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</si>
  <si>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</si>
  <si>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</si>
  <si>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</si>
  <si>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</si>
  <si>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</si>
  <si>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</si>
  <si>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</si>
  <si>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</si>
  <si>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</si>
  <si>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</si>
  <si>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</si>
  <si>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</si>
  <si>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</si>
  <si>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</si>
  <si>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</si>
  <si>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</si>
  <si>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</si>
  <si>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</si>
  <si>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</si>
  <si>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</si>
  <si>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</si>
  <si>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</si>
  <si>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</si>
  <si>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</si>
  <si>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</si>
  <si>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</si>
  <si>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</si>
  <si>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</si>
  <si>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</si>
  <si>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</si>
  <si>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</si>
  <si>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</si>
  <si>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</si>
  <si>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</si>
  <si>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</si>
  <si>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</si>
  <si>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</si>
  <si>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</si>
  <si>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</si>
  <si>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</si>
  <si>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</si>
  <si>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</si>
  <si>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</si>
  <si>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</si>
  <si>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</si>
  <si>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</si>
  <si>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</si>
  <si>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</si>
  <si>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</si>
  <si>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</si>
  <si>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</si>
  <si>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</si>
  <si>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</si>
  <si>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</si>
  <si>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</si>
  <si>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</si>
  <si>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</si>
  <si>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</si>
  <si>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</si>
  <si>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</si>
  <si>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</si>
  <si>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</si>
  <si>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</si>
  <si>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</si>
  <si>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</si>
  <si>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</si>
  <si>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</si>
  <si>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</si>
  <si>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</si>
  <si>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</si>
  <si>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</si>
  <si>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</si>
  <si>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</si>
  <si>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</si>
  <si>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</si>
  <si>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</si>
  <si>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</si>
  <si>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</si>
  <si>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</si>
  <si>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</si>
  <si>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</si>
  <si>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</si>
  <si>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</si>
  <si>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</si>
  <si>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</si>
  <si>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</si>
  <si>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</si>
  <si>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</si>
  <si>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</si>
  <si>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</si>
  <si>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</si>
  <si>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</si>
  <si>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</si>
  <si>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</si>
  <si>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</si>
  <si>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</si>
  <si>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</si>
  <si>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</si>
  <si>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</si>
  <si>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</si>
  <si>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</si>
  <si>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</si>
  <si>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</si>
  <si>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</si>
  <si>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</si>
  <si>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</si>
  <si>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</si>
  <si>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</si>
  <si>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</si>
  <si>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</si>
  <si>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</si>
  <si>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</si>
  <si>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</si>
  <si>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</si>
  <si>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</si>
  <si>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</si>
  <si>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</si>
  <si>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</si>
  <si>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</si>
  <si>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</si>
  <si>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</si>
  <si>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</si>
  <si>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</si>
  <si>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</si>
  <si>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</si>
  <si>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</si>
  <si>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</si>
  <si>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</si>
  <si>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</si>
  <si>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</si>
  <si>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</si>
  <si>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</si>
  <si>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</si>
  <si>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</si>
  <si>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</si>
  <si>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</si>
  <si>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</si>
  <si>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</si>
  <si>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</si>
  <si>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</si>
  <si>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</si>
  <si>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</si>
  <si>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</si>
  <si>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</si>
  <si>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</si>
  <si>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</si>
  <si>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</si>
  <si>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</si>
  <si>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</si>
  <si>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</si>
  <si>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</si>
  <si>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</si>
  <si>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</si>
  <si>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</si>
  <si>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</si>
  <si>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</si>
  <si>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</si>
  <si>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</si>
  <si>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</si>
  <si>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</si>
  <si>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</si>
  <si>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</si>
  <si>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</si>
  <si>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</si>
  <si>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</si>
  <si>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</si>
  <si>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</si>
  <si>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</si>
  <si>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</si>
  <si>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</si>
  <si>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</si>
  <si>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</si>
  <si>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</si>
  <si>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</si>
  <si>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</si>
  <si>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</si>
  <si>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</si>
  <si>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</si>
  <si>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</si>
  <si>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</si>
  <si>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</si>
  <si>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</si>
  <si>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</si>
  <si>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</si>
  <si>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</si>
  <si>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</si>
  <si>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</si>
  <si>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</si>
  <si>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</si>
  <si>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</si>
  <si>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</si>
  <si>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</si>
  <si>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</si>
  <si>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</si>
  <si>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</si>
  <si>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</si>
  <si>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</si>
  <si>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</si>
  <si>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</si>
  <si>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</si>
  <si>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</si>
  <si>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</si>
  <si>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</si>
  <si>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</si>
  <si>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</si>
  <si>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</si>
  <si>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</si>
  <si>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</si>
  <si>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</si>
  <si>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</si>
  <si>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</si>
  <si>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</si>
  <si>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</si>
  <si>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</si>
  <si>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</si>
  <si>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</si>
  <si>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</si>
  <si>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</si>
  <si>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</si>
  <si>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</si>
  <si>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</si>
  <si>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</si>
  <si>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</si>
  <si>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</si>
  <si>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</si>
  <si>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</si>
  <si>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</si>
  <si>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</si>
  <si>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</si>
  <si>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</si>
  <si>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</si>
  <si>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</si>
  <si>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</si>
  <si>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</si>
  <si>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</si>
  <si>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</si>
  <si>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</si>
  <si>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</si>
  <si>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</si>
  <si>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</si>
  <si>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</si>
  <si>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</si>
  <si>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</si>
  <si>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</si>
  <si>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</si>
  <si>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</si>
  <si>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</si>
  <si>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</si>
  <si>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</si>
  <si>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</si>
  <si>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</si>
  <si>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</si>
  <si>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</si>
  <si>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</si>
  <si>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</si>
  <si>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</si>
  <si>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</si>
  <si>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</si>
  <si>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</si>
  <si>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</si>
  <si>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</si>
  <si>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</si>
  <si>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</si>
  <si>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</si>
  <si>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</si>
  <si>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</si>
  <si>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</si>
  <si>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</si>
  <si>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</si>
  <si>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</si>
  <si>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</si>
  <si>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</si>
  <si>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</si>
  <si>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</si>
  <si>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</si>
  <si>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</si>
  <si>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</si>
  <si>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</si>
  <si>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</si>
  <si>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</si>
  <si>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</si>
  <si>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</si>
  <si>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</si>
  <si>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</si>
  <si>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</si>
  <si>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</si>
  <si>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</si>
  <si>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</si>
  <si>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</si>
  <si>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</si>
  <si>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</si>
  <si>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</si>
  <si>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</si>
  <si>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</si>
  <si>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</si>
  <si>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</si>
  <si>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</si>
  <si>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</si>
  <si>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</si>
  <si>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</si>
  <si>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</si>
  <si>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</si>
  <si>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</si>
  <si>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</si>
  <si>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</si>
  <si>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</si>
  <si>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</si>
  <si>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</si>
  <si>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</si>
  <si>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</si>
  <si>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</si>
  <si>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</si>
  <si>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</si>
  <si>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</si>
  <si>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</si>
  <si>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</si>
  <si>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</si>
  <si>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</si>
  <si>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</si>
  <si>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</si>
  <si>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</si>
  <si>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</si>
  <si>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</si>
  <si>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</si>
  <si>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</si>
  <si>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</si>
  <si>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</si>
  <si>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</si>
  <si>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</si>
  <si>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</si>
  <si>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</si>
  <si>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</si>
  <si>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</si>
  <si>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</si>
  <si>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</si>
  <si>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</si>
  <si>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</si>
  <si>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</si>
  <si>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</si>
  <si>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</si>
  <si>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</si>
  <si>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</si>
  <si>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</si>
  <si>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</si>
  <si>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</si>
  <si>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</si>
  <si>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</si>
  <si>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</si>
  <si>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</si>
  <si>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</si>
  <si>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</si>
  <si>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</si>
  <si>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</si>
  <si>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</si>
  <si>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</si>
  <si>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</si>
  <si>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</si>
  <si>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</si>
  <si>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</si>
  <si>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</si>
  <si>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</si>
  <si>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</si>
  <si>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</si>
  <si>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</si>
  <si>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</si>
  <si>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</si>
  <si>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</si>
  <si>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</si>
  <si>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</si>
  <si>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</si>
  <si>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</si>
  <si>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</si>
  <si>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</si>
  <si>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</si>
  <si>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</si>
  <si>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</si>
  <si>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</si>
  <si>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</si>
  <si>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</si>
  <si>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</si>
  <si>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</si>
  <si>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</si>
  <si>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</si>
  <si>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</si>
  <si>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</si>
  <si>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</si>
  <si>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</si>
  <si>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</si>
  <si>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</si>
  <si>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</si>
  <si>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</si>
  <si>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</si>
  <si>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</si>
  <si>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</si>
  <si>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</si>
  <si>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</si>
  <si>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</si>
  <si>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</si>
  <si>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</si>
  <si>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</si>
  <si>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</si>
  <si>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</si>
  <si>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</si>
  <si>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</si>
  <si>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</si>
  <si>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</si>
  <si>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</si>
  <si>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</si>
  <si>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</si>
  <si>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</si>
  <si>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</si>
  <si>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</si>
  <si>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</si>
  <si>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</si>
  <si>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</si>
  <si>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</si>
  <si>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</si>
  <si>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</si>
  <si>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</si>
  <si>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</si>
  <si>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</si>
  <si>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</si>
  <si>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</si>
  <si>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</si>
  <si>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</si>
  <si>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</si>
  <si>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</si>
  <si>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</si>
  <si>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</si>
  <si>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</si>
  <si>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</si>
  <si>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</si>
  <si>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</si>
  <si>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</si>
  <si>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</si>
  <si>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</si>
  <si>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</si>
  <si>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</si>
  <si>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</si>
  <si>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</si>
  <si>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</si>
  <si>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</si>
  <si>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</si>
  <si>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</si>
  <si>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</si>
  <si>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</si>
  <si>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</si>
  <si>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</si>
  <si>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</si>
  <si>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</si>
  <si>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</si>
  <si>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</si>
  <si>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</si>
  <si>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</si>
  <si>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</si>
  <si>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</si>
  <si>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</si>
  <si>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</si>
  <si>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</si>
  <si>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</si>
  <si>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</si>
  <si>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</si>
  <si>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</si>
  <si>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</si>
  <si>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</si>
  <si>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</si>
  <si>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</si>
  <si>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</si>
  <si>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</si>
  <si>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</si>
  <si>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</si>
  <si>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</si>
  <si>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</si>
  <si>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</si>
  <si>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</si>
  <si>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</si>
  <si>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</si>
  <si>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</si>
  <si>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</si>
  <si>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</si>
  <si>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</si>
  <si>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</si>
  <si>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</si>
  <si>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</si>
  <si>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</si>
  <si>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</si>
  <si>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</si>
  <si>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</si>
  <si>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</si>
  <si>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</si>
  <si>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</si>
  <si>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</si>
  <si>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</si>
  <si>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</si>
  <si>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</si>
  <si>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</si>
  <si>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</si>
  <si>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</si>
  <si>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</si>
  <si>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</si>
  <si>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</si>
  <si>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</si>
  <si>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</si>
  <si>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</si>
  <si>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</si>
  <si>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</si>
  <si>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</si>
  <si>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</si>
  <si>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</si>
  <si>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</si>
  <si>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</si>
  <si>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</si>
  <si>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</si>
  <si>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</si>
  <si>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</si>
  <si>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</si>
  <si>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</si>
  <si>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</si>
  <si>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</si>
  <si>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</si>
  <si>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</si>
  <si>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</si>
  <si>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</si>
  <si>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</si>
  <si>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</si>
  <si>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</si>
  <si>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</si>
  <si>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</si>
  <si>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</si>
  <si>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</si>
  <si>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</si>
  <si>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</si>
  <si>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</si>
  <si>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</si>
  <si>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</si>
  <si>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</si>
  <si>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</si>
  <si>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</si>
  <si>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</si>
  <si>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</si>
  <si>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</si>
  <si>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</si>
  <si>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</si>
  <si>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</si>
  <si>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</si>
  <si>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</si>
  <si>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</si>
  <si>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</si>
  <si>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</si>
  <si>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</si>
  <si>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</si>
  <si>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</si>
  <si>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</si>
  <si>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</si>
  <si>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</si>
  <si>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</si>
  <si>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</si>
  <si>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</si>
  <si>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</si>
  <si>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</si>
  <si>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</si>
  <si>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</si>
  <si>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</si>
  <si>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</si>
  <si>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</si>
  <si>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</si>
  <si>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</si>
  <si>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</si>
  <si>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</si>
  <si>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</si>
  <si>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</si>
  <si>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</si>
  <si>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</si>
  <si>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</si>
  <si>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</si>
  <si>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</si>
  <si>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</si>
  <si>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</si>
  <si>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</si>
  <si>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</si>
  <si>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</si>
  <si>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</si>
  <si>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</si>
  <si>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</si>
  <si>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</si>
  <si>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</si>
  <si>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</si>
  <si>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</si>
  <si>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</si>
  <si>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</si>
  <si>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</si>
  <si>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</si>
  <si>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</si>
  <si>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</si>
  <si>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</si>
  <si>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</si>
  <si>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</si>
  <si>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</si>
  <si>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</si>
  <si>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</si>
  <si>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</si>
  <si>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</si>
  <si>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</si>
  <si>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</si>
  <si>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</si>
  <si>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</si>
  <si>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</si>
  <si>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</si>
  <si>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</si>
  <si>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</si>
  <si>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</si>
  <si>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</si>
  <si>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</si>
  <si>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</si>
  <si>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</si>
  <si>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</si>
  <si>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</si>
  <si>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</si>
  <si>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</si>
  <si>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</si>
  <si>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</si>
  <si>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</si>
  <si>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</si>
  <si>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</si>
  <si>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</si>
  <si>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</si>
  <si>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</si>
  <si>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</si>
  <si>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</si>
  <si>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</si>
  <si>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</si>
  <si>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</si>
  <si>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</si>
  <si>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</si>
  <si>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</si>
  <si>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</si>
  <si>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</si>
  <si>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</si>
  <si>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</si>
  <si>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</si>
  <si>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</si>
  <si>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</si>
  <si>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</si>
  <si>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</si>
  <si>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</si>
  <si>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</si>
  <si>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</si>
  <si>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</si>
  <si>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</si>
  <si>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</si>
  <si>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</si>
  <si>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</si>
  <si>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</si>
  <si>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</si>
  <si>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</si>
  <si>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</si>
  <si>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</si>
  <si>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</si>
  <si>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</si>
  <si>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</si>
  <si>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</si>
  <si>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</si>
  <si>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</si>
  <si>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</si>
  <si>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</si>
  <si>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</si>
  <si>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</si>
  <si>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</si>
  <si>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</si>
  <si>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</si>
  <si>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</si>
  <si>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</si>
  <si>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</si>
  <si>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</si>
  <si>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</si>
  <si>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</si>
  <si>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</si>
  <si>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</si>
  <si>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</si>
  <si>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</si>
  <si>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</si>
  <si>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</si>
  <si>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</si>
  <si>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</si>
  <si>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</si>
  <si>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</si>
  <si>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</si>
  <si>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</si>
  <si>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</si>
  <si>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</si>
  <si>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</si>
  <si>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</si>
  <si>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</si>
  <si>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</si>
  <si>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</si>
  <si>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</si>
  <si>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</si>
  <si>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</si>
  <si>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</si>
  <si>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</si>
  <si>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</si>
  <si>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</si>
  <si>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</si>
  <si>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</si>
  <si>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</si>
  <si>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</si>
  <si>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</si>
  <si>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</si>
  <si>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</si>
  <si>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</si>
  <si>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</si>
  <si>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</si>
  <si>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</si>
  <si>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</si>
  <si>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</si>
  <si>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</si>
  <si>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</si>
  <si>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</si>
  <si>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</si>
  <si>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</si>
  <si>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</si>
  <si>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</si>
  <si>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</si>
  <si>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</si>
  <si>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</si>
  <si>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</si>
  <si>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</si>
  <si>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</si>
  <si>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</si>
  <si>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</si>
  <si>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</si>
  <si>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</si>
  <si>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</si>
  <si>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</si>
  <si>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</si>
  <si>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</si>
  <si>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</si>
  <si>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</si>
  <si>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</si>
  <si>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</si>
  <si>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</si>
  <si>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</si>
  <si>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</si>
  <si>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</si>
  <si>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</si>
  <si>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</si>
  <si>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</si>
  <si>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</si>
  <si>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</si>
  <si>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</si>
  <si>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</si>
  <si>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</si>
  <si>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</si>
  <si>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</si>
  <si>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</si>
  <si>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</si>
  <si>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</si>
  <si>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</si>
  <si>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</si>
  <si>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</si>
  <si>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</si>
  <si>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</si>
  <si>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</si>
  <si>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</si>
  <si>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</si>
  <si>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</si>
  <si>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</si>
  <si>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</si>
  <si>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</si>
  <si>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</si>
  <si>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</si>
  <si>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</si>
  <si>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</si>
  <si>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</si>
  <si>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</si>
  <si>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</si>
  <si>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</si>
  <si>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</si>
  <si>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</si>
  <si>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</si>
  <si>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</si>
  <si>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</si>
  <si>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</si>
  <si>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</si>
  <si>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</si>
  <si>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</si>
  <si>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</si>
  <si>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</si>
  <si>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</si>
  <si>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</si>
  <si>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</si>
  <si>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</si>
  <si>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</si>
  <si>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</si>
  <si>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</si>
  <si>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</si>
  <si>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</si>
  <si>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</si>
  <si>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</si>
  <si>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</si>
  <si>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</si>
  <si>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</si>
  <si>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</si>
  <si>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</si>
  <si>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</si>
  <si>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</si>
  <si>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</si>
  <si>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</si>
  <si>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</si>
  <si>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</si>
  <si>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</si>
  <si>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</si>
  <si>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</si>
  <si>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</si>
  <si>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</si>
  <si>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</si>
  <si>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</si>
  <si>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</si>
  <si>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</si>
  <si>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</si>
  <si>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</si>
  <si>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</si>
  <si>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</si>
  <si>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</si>
  <si>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</si>
  <si>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</si>
  <si>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</si>
  <si>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</si>
  <si>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</si>
  <si>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</si>
  <si>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</si>
  <si>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</si>
  <si>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</si>
  <si>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</si>
  <si>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</si>
  <si>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</si>
  <si>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</si>
  <si>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</si>
  <si>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</si>
  <si>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</si>
  <si>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</si>
  <si>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</si>
  <si>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</si>
  <si>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</si>
  <si>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</si>
  <si>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</si>
  <si>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</si>
  <si>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</si>
  <si>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</si>
  <si>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</si>
  <si>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</si>
  <si>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</si>
  <si>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</si>
  <si>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</si>
  <si>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</si>
  <si>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</si>
  <si>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</si>
  <si>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</si>
  <si>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</si>
  <si>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</si>
  <si>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</si>
  <si>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</si>
  <si>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</si>
  <si>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</si>
  <si>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</si>
  <si>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</si>
  <si>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</si>
  <si>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</si>
  <si>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</si>
  <si>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</si>
  <si>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</si>
  <si>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</si>
  <si>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</si>
  <si>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</si>
  <si>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</si>
  <si>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</si>
  <si>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</si>
  <si>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</si>
  <si>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</si>
  <si>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</si>
  <si>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</si>
  <si>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</si>
  <si>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</si>
  <si>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</si>
  <si>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</si>
  <si>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</si>
  <si>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</si>
  <si>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</si>
  <si>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</si>
  <si>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</si>
  <si>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</si>
  <si>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</si>
  <si>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</si>
  <si>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</si>
  <si>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</si>
  <si>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</si>
  <si>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</si>
  <si>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</si>
  <si>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</si>
  <si>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</si>
  <si>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</si>
  <si>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</si>
  <si>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</si>
  <si>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</si>
  <si>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</si>
  <si>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</si>
  <si>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</si>
  <si>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</si>
  <si>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</si>
  <si>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</si>
  <si>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</si>
  <si>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</si>
  <si>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</si>
  <si>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</si>
  <si>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</si>
  <si>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</si>
  <si>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</si>
  <si>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</si>
  <si>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</si>
  <si>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</si>
  <si>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</si>
  <si>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</si>
  <si>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</si>
  <si>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</si>
  <si>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</si>
  <si>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</si>
  <si>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</si>
  <si>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</si>
  <si>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</si>
  <si>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</si>
  <si>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</si>
  <si>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</si>
  <si>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</si>
  <si>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</si>
  <si>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</si>
  <si>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</si>
  <si>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</si>
  <si>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</si>
  <si>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</si>
  <si>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</si>
  <si>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</si>
  <si>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</si>
  <si>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</si>
  <si>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</si>
  <si>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</si>
  <si>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</si>
  <si>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</si>
  <si>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</si>
  <si>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</si>
  <si>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</si>
  <si>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</si>
  <si>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</si>
  <si>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</si>
  <si>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</si>
  <si>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</si>
  <si>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</si>
  <si>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</si>
  <si>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</si>
  <si>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</si>
  <si>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</si>
  <si>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</si>
  <si>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</si>
  <si>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</si>
  <si>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</si>
  <si>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</si>
  <si>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</si>
  <si>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</si>
  <si>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</si>
  <si>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</si>
  <si>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</si>
  <si>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</si>
  <si>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</si>
  <si>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</si>
  <si>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</si>
  <si>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</si>
  <si>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</si>
  <si>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</si>
  <si>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</si>
  <si>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</si>
  <si>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</si>
  <si>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</si>
  <si>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</si>
  <si>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</si>
  <si>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</si>
  <si>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</si>
  <si>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</si>
  <si>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</si>
  <si>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</si>
  <si>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</si>
  <si>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</si>
  <si>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</si>
  <si>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</si>
  <si>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</si>
  <si>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</si>
  <si>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</si>
  <si>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</si>
  <si>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</si>
  <si>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</si>
  <si>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</si>
  <si>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</si>
  <si>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</si>
  <si>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</si>
  <si>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</si>
  <si>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</si>
  <si>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</si>
  <si>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</si>
  <si>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</si>
  <si>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</si>
  <si>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</si>
  <si>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</si>
  <si>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</si>
  <si>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</si>
  <si>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</si>
  <si>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</si>
  <si>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</si>
  <si>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</si>
  <si>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</si>
  <si>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</si>
  <si>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</si>
  <si>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</si>
  <si>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</si>
  <si>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</si>
  <si>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</si>
  <si>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</si>
  <si>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</si>
  <si>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</si>
  <si>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</si>
  <si>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</si>
  <si>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</si>
  <si>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</si>
  <si>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</si>
  <si>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</si>
  <si>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</si>
  <si>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</si>
  <si>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</si>
  <si>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</si>
  <si>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</si>
  <si>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</si>
  <si>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</si>
  <si>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</si>
  <si>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</si>
  <si>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</si>
  <si>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</si>
  <si>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</si>
  <si>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</si>
  <si>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</si>
  <si>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</si>
  <si>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</si>
  <si>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</si>
  <si>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</si>
  <si>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</si>
  <si>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</si>
  <si>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</si>
  <si>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</si>
  <si>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</si>
  <si>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</si>
  <si>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</si>
  <si>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</si>
  <si>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</si>
  <si>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</si>
  <si>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</si>
  <si>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</si>
  <si>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</si>
  <si>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</si>
  <si>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</si>
  <si>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</si>
  <si>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</si>
  <si>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</si>
  <si>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</si>
  <si>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</si>
  <si>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</si>
  <si>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</si>
  <si>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</si>
  <si>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</si>
  <si>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</si>
  <si>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</si>
  <si>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</si>
  <si>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</si>
  <si>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</si>
  <si>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</si>
  <si>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</si>
  <si>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</si>
  <si>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</si>
  <si>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</si>
  <si>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</si>
  <si>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</si>
  <si>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</si>
  <si>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</si>
  <si>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</si>
  <si>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</si>
  <si>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</si>
  <si>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</si>
  <si>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</si>
  <si>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</si>
  <si>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</si>
  <si>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</si>
  <si>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</si>
  <si>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</si>
  <si>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</si>
  <si>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</si>
  <si>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</si>
  <si>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</si>
  <si>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</si>
  <si>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</si>
  <si>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</si>
  <si>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</si>
  <si>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</si>
  <si>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</si>
  <si>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</si>
  <si>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</si>
  <si>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</si>
  <si>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</si>
  <si>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</si>
  <si>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</si>
  <si>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</si>
  <si>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</si>
  <si>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</si>
  <si>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</si>
  <si>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</si>
  <si>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</si>
  <si>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</si>
  <si>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</si>
  <si>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</si>
  <si>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</si>
  <si>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</si>
  <si>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</si>
  <si>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</si>
  <si>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</si>
  <si>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</si>
  <si>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</si>
  <si>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</si>
  <si>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</si>
  <si>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</si>
  <si>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</si>
  <si>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</si>
  <si>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</si>
  <si>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</si>
  <si>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</si>
  <si>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</si>
  <si>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</si>
  <si>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</si>
  <si>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</si>
  <si>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</si>
  <si>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</si>
  <si>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</si>
  <si>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</si>
  <si>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</si>
  <si>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</si>
  <si>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</si>
  <si>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</si>
  <si>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</si>
  <si>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</si>
  <si>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</si>
  <si>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</si>
  <si>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</si>
  <si>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</si>
  <si>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</si>
  <si>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</si>
  <si>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</si>
  <si>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</si>
  <si>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</si>
  <si>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</si>
  <si>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</si>
  <si>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</si>
  <si>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</si>
  <si>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</si>
  <si>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</si>
  <si>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</si>
  <si>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</si>
  <si>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</si>
  <si>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</si>
  <si>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</si>
  <si>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</si>
  <si>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</si>
  <si>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</si>
  <si>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</si>
  <si>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</si>
  <si>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</si>
  <si>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</si>
  <si>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</si>
  <si>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</si>
  <si>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</si>
  <si>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</si>
  <si>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</si>
  <si>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</si>
  <si>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</si>
  <si>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</si>
  <si>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</si>
  <si>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</si>
  <si>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</si>
  <si>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</si>
  <si>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</si>
  <si>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</si>
  <si>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</si>
  <si>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</si>
  <si>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</si>
  <si>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</si>
  <si>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</si>
  <si>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</si>
  <si>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</si>
  <si>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</si>
  <si>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</si>
  <si>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</si>
  <si>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</si>
  <si>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</si>
  <si>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</si>
  <si>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</si>
  <si>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</si>
  <si>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</si>
  <si>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</si>
  <si>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</si>
  <si>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</si>
  <si>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</si>
  <si>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</si>
  <si>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</si>
  <si>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</si>
  <si>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</si>
  <si>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</si>
  <si>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</si>
  <si>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</si>
  <si>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</si>
  <si>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</si>
  <si>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</si>
  <si>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</si>
  <si>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</si>
  <si>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</si>
  <si>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</si>
  <si>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</si>
  <si>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</si>
  <si>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</si>
  <si>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</si>
  <si>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</si>
  <si>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</si>
  <si>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</si>
  <si>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</si>
  <si>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</si>
  <si>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</si>
  <si>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</si>
  <si>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</si>
  <si>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</si>
  <si>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</si>
  <si>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</si>
  <si>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</si>
  <si>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</si>
  <si>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</si>
  <si>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</si>
  <si>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</si>
  <si>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</si>
  <si>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</si>
  <si>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</si>
  <si>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</si>
  <si>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</si>
  <si>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</si>
  <si>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</si>
  <si>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</si>
  <si>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</si>
  <si>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</si>
  <si>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</si>
  <si>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</si>
  <si>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</si>
  <si>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</si>
  <si>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</si>
  <si>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</si>
  <si>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</si>
  <si>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</si>
  <si>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</si>
  <si>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</si>
  <si>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</si>
  <si>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</si>
  <si>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</si>
  <si>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</si>
  <si>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</si>
  <si>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</si>
  <si>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</si>
  <si>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</si>
  <si>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</si>
  <si>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</si>
  <si>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</si>
  <si>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</si>
  <si>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</si>
  <si>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</si>
  <si>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</si>
  <si>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</si>
  <si>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</si>
  <si>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</si>
  <si>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</si>
  <si>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</si>
  <si>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</si>
  <si>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</si>
  <si>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</si>
  <si>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</si>
  <si>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</si>
  <si>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</si>
  <si>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</si>
  <si>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</si>
  <si>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</si>
  <si>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</si>
  <si>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</si>
  <si>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</si>
  <si>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</si>
  <si>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</si>
  <si>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</si>
  <si>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</si>
  <si>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</si>
  <si>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</si>
  <si>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</si>
  <si>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</si>
  <si>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</si>
  <si>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</si>
  <si>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</si>
  <si>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</si>
  <si>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</si>
  <si>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</si>
  <si>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</si>
  <si>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</si>
  <si>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</si>
  <si>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</si>
  <si>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</si>
  <si>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</si>
  <si>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</si>
  <si>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</si>
  <si>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</si>
  <si>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</si>
  <si>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</si>
  <si>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</si>
  <si>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</si>
  <si>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</si>
  <si>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</si>
  <si>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</si>
  <si>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</si>
  <si>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</si>
  <si>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</si>
  <si>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</si>
  <si>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</si>
  <si>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</si>
  <si>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</si>
  <si>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</si>
  <si>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</si>
  <si>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</si>
  <si>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</si>
  <si>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</si>
  <si>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</si>
  <si>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</si>
  <si>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</si>
  <si>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</si>
  <si>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</si>
  <si>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</si>
  <si>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</si>
  <si>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</si>
  <si>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</si>
  <si>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</si>
  <si>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</si>
  <si>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</si>
  <si>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</si>
  <si>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</si>
  <si>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</si>
  <si>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</si>
  <si>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</si>
  <si>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</si>
  <si>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</si>
  <si>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</si>
  <si>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</si>
  <si>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</si>
  <si>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</si>
  <si>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</si>
  <si>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</si>
  <si>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</si>
  <si>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</si>
  <si>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</si>
  <si>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</si>
  <si>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</si>
  <si>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</si>
  <si>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</si>
  <si>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</si>
  <si>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</si>
  <si>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</si>
  <si>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</si>
  <si>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</si>
  <si>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</si>
  <si>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</si>
  <si>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</si>
  <si>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</si>
  <si>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</si>
  <si>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</si>
  <si>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</si>
  <si>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</si>
  <si>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</si>
  <si>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</si>
  <si>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</si>
  <si>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</si>
  <si>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</si>
  <si>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</si>
  <si>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</si>
  <si>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</si>
  <si>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</si>
  <si>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</si>
  <si>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</si>
  <si>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</si>
  <si>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</si>
  <si>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</si>
  <si>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</si>
  <si>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</si>
  <si>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</si>
  <si>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</si>
  <si>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</si>
  <si>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</si>
  <si>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</si>
  <si>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</si>
  <si>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</si>
  <si>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</si>
  <si>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</si>
  <si>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</si>
  <si>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</si>
  <si>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</si>
  <si>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</si>
  <si>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</si>
  <si>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</si>
  <si>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</si>
  <si>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</si>
  <si>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</si>
  <si>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</si>
  <si>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</si>
  <si>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</si>
  <si>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</si>
  <si>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</si>
  <si>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</si>
  <si>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</si>
  <si>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</si>
  <si>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</si>
  <si>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</si>
  <si>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</si>
  <si>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</si>
  <si>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</si>
  <si>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</si>
  <si>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</si>
  <si>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</si>
  <si>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</si>
  <si>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</si>
  <si>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</si>
  <si>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</si>
  <si>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</si>
  <si>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</si>
  <si>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</si>
  <si>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</si>
  <si>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</si>
  <si>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</si>
  <si>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</si>
  <si>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</si>
  <si>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</si>
  <si>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</si>
  <si>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</si>
  <si>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</si>
  <si>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</si>
  <si>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</si>
  <si>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</si>
  <si>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</si>
  <si>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</si>
  <si>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</si>
  <si>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</si>
  <si>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</si>
  <si>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</si>
  <si>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</si>
  <si>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</si>
  <si>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</si>
  <si>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</si>
  <si>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</si>
  <si>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</si>
  <si>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</si>
  <si>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</si>
  <si>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</si>
  <si>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</si>
  <si>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</si>
  <si>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</si>
  <si>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</si>
  <si>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</si>
  <si>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</si>
  <si>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</si>
  <si>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</si>
  <si>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</si>
  <si>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</si>
  <si>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</si>
  <si>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</si>
  <si>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</si>
  <si>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</si>
  <si>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</si>
  <si>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</si>
  <si>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</si>
  <si>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</si>
  <si>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</si>
  <si>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</si>
  <si>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</si>
  <si>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</si>
  <si>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</si>
  <si>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</si>
  <si>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</si>
  <si>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</si>
  <si>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</si>
  <si>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</si>
  <si>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</si>
  <si>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</si>
  <si>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</si>
  <si>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</si>
  <si>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</si>
  <si>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</si>
  <si>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</si>
  <si>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</si>
  <si>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</si>
  <si>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</si>
  <si>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</si>
  <si>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</si>
  <si>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</si>
  <si>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</si>
  <si>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</si>
  <si>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</si>
  <si>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</si>
  <si>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</si>
  <si>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</si>
  <si>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</si>
  <si>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</si>
  <si>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</si>
  <si>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</si>
  <si>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</si>
  <si>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</si>
  <si>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</si>
  <si>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</si>
  <si>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</si>
  <si>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</si>
  <si>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</si>
  <si>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</si>
  <si>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</si>
  <si>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</si>
  <si>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</si>
  <si>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</si>
  <si>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</si>
  <si>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</si>
  <si>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</si>
  <si>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</si>
  <si>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</si>
  <si>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</si>
  <si>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</si>
  <si>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</si>
  <si>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</si>
  <si>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</si>
  <si>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</si>
  <si>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</si>
  <si>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</si>
  <si>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</si>
  <si>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</si>
  <si>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</si>
  <si>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</si>
  <si>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</si>
  <si>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</si>
  <si>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</si>
  <si>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</si>
  <si>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</si>
  <si>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</si>
  <si>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</si>
  <si>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</si>
  <si>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</si>
  <si>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</si>
  <si>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</si>
  <si>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</si>
  <si>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</si>
  <si>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</si>
  <si>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</si>
  <si>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</si>
  <si>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</si>
  <si>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</si>
  <si>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</si>
  <si>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</si>
  <si>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</si>
  <si>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</si>
  <si>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</si>
  <si>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</si>
  <si>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</si>
  <si>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</si>
  <si>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</si>
  <si>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</si>
  <si>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</si>
  <si>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</si>
  <si>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</si>
  <si>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</si>
  <si>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</si>
  <si>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</si>
  <si>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</si>
  <si>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</si>
  <si>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</si>
  <si>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</si>
  <si>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</si>
  <si>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</si>
  <si>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</si>
  <si>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</si>
  <si>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</si>
  <si>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</si>
  <si>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</si>
  <si>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</si>
  <si>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</si>
  <si>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</si>
  <si>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</si>
  <si>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</si>
  <si>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</si>
  <si>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</si>
  <si>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</si>
  <si>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</si>
  <si>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</si>
  <si>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</si>
  <si>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</si>
  <si>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</si>
  <si>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</si>
  <si>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</si>
  <si>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</si>
  <si>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</si>
  <si>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</si>
  <si>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</si>
  <si>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</si>
  <si>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</si>
  <si>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</si>
  <si>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</si>
  <si>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</si>
  <si>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</si>
  <si>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</si>
  <si>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</si>
  <si>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</si>
  <si>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</si>
  <si>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</si>
  <si>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</si>
  <si>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</si>
  <si>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</si>
  <si>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</si>
  <si>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</si>
  <si>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</si>
  <si>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</si>
  <si>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</si>
  <si>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</si>
  <si>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</si>
  <si>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</si>
  <si>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</si>
  <si>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</si>
  <si>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</si>
  <si>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</si>
  <si>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</si>
  <si>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</si>
  <si>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</si>
  <si>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</si>
  <si>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</si>
  <si>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</si>
  <si>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</si>
  <si>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</si>
  <si>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</si>
  <si>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</si>
  <si>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</si>
  <si>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</si>
  <si>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</si>
  <si>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</si>
  <si>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</si>
  <si>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</si>
  <si>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</si>
  <si>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</si>
  <si>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</si>
  <si>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</si>
  <si>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</si>
  <si>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</si>
  <si>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</si>
  <si>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</si>
  <si>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</si>
  <si>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</si>
  <si>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</si>
  <si>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</si>
  <si>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</si>
  <si>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</si>
  <si>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</si>
  <si>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</si>
  <si>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</si>
  <si>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</si>
  <si>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</si>
  <si>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</si>
  <si>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</si>
  <si>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</si>
  <si>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</si>
  <si>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</si>
  <si>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</si>
  <si>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</si>
  <si>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</si>
  <si>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</si>
  <si>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</si>
  <si>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</si>
  <si>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</si>
  <si>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</si>
  <si>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</si>
  <si>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</si>
  <si>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</si>
  <si>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</si>
  <si>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</si>
  <si>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</si>
  <si>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</si>
  <si>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</si>
  <si>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</si>
  <si>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</si>
  <si>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</si>
  <si>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</si>
  <si>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</si>
  <si>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</si>
  <si>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</si>
  <si>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</si>
  <si>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</si>
  <si>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</si>
  <si>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</si>
  <si>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</si>
  <si>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</si>
  <si>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</si>
  <si>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</si>
  <si>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</si>
  <si>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</si>
  <si>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</si>
  <si>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</si>
  <si>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</si>
  <si>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</si>
  <si>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</si>
  <si>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</si>
  <si>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</si>
  <si>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</si>
  <si>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</si>
  <si>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</si>
  <si>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</si>
  <si>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</si>
  <si>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</si>
  <si>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</si>
  <si>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</si>
  <si>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</si>
  <si>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</si>
  <si>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</si>
  <si>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</si>
  <si>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</si>
  <si>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</si>
  <si>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</si>
  <si>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</si>
  <si>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</si>
  <si>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</si>
  <si>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</si>
  <si>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</si>
  <si>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</si>
  <si>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</si>
  <si>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</si>
  <si>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</si>
  <si>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</si>
  <si>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</si>
  <si>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</si>
  <si>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</si>
  <si>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</si>
  <si>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</si>
  <si>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</si>
  <si>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</si>
  <si>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</si>
  <si>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</si>
  <si>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</si>
  <si>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</si>
  <si>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</si>
  <si>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</si>
  <si>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</si>
  <si>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</si>
  <si>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</si>
  <si>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</si>
  <si>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</si>
  <si>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</si>
  <si>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</si>
  <si>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</si>
  <si>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</si>
  <si>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</si>
  <si>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</si>
  <si>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</si>
  <si>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</si>
  <si>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</si>
  <si>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</si>
  <si>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</si>
  <si>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</si>
  <si>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</si>
  <si>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</si>
  <si>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</si>
  <si>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</si>
  <si>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</si>
  <si>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</si>
  <si>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</si>
  <si>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</si>
  <si>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</si>
  <si>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</si>
  <si>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</si>
  <si>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</si>
  <si>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</si>
  <si>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</si>
  <si>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</si>
  <si>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</si>
  <si>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</si>
  <si>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</si>
  <si>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</si>
  <si>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</si>
  <si>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</si>
  <si>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</si>
  <si>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</si>
  <si>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</si>
  <si>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</si>
  <si>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</si>
  <si>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</si>
  <si>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</si>
  <si>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</si>
  <si>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</si>
  <si>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</si>
  <si>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</si>
  <si>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</si>
  <si>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</si>
  <si>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</si>
  <si>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</si>
  <si>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</si>
  <si>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</si>
  <si>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</si>
  <si>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</si>
  <si>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</si>
  <si>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</si>
  <si>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</si>
  <si>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</si>
  <si>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</si>
  <si>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</si>
  <si>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</si>
  <si>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</si>
  <si>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</si>
  <si>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</si>
  <si>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</si>
  <si>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</si>
  <si>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</si>
  <si>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</si>
  <si>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</si>
  <si>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</si>
  <si>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</si>
  <si>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</si>
  <si>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</si>
  <si>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</si>
  <si>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</si>
  <si>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</si>
  <si>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</si>
  <si>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</si>
  <si>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</si>
  <si>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</si>
  <si>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</si>
  <si>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</si>
  <si>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</si>
  <si>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</si>
  <si>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</si>
  <si>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</si>
  <si>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</si>
  <si>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</si>
  <si>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</si>
  <si>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</si>
  <si>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</si>
  <si>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</si>
  <si>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</si>
  <si>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</si>
  <si>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</si>
  <si>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</si>
  <si>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</si>
  <si>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</si>
  <si>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</si>
  <si>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</si>
  <si>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</si>
  <si>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</si>
  <si>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</si>
  <si>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</si>
  <si>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</si>
  <si>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</si>
  <si>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</si>
  <si>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</si>
  <si>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</si>
  <si>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</si>
  <si>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</si>
  <si>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</si>
  <si>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</si>
  <si>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</si>
  <si>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</si>
  <si>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</si>
  <si>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</si>
  <si>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</si>
  <si>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</si>
  <si>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</si>
  <si>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</si>
  <si>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</si>
  <si>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</si>
  <si>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</si>
  <si>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</si>
  <si>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</si>
  <si>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</si>
  <si>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</si>
  <si>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</si>
  <si>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</si>
  <si>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</si>
  <si>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</si>
  <si>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</si>
  <si>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</si>
  <si>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</si>
  <si>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</si>
  <si>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</si>
  <si>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</si>
  <si>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</si>
  <si>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</si>
  <si>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</si>
  <si>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</si>
  <si>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</si>
  <si>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</si>
  <si>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</si>
  <si>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</si>
  <si>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</si>
  <si>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</si>
  <si>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</si>
  <si>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</si>
  <si>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</si>
  <si>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</si>
  <si>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</si>
  <si>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</si>
  <si>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</si>
  <si>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</si>
  <si>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</si>
  <si>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</si>
  <si>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</si>
  <si>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</si>
  <si>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</si>
  <si>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</si>
  <si>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</si>
  <si>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</si>
  <si>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</si>
  <si>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</si>
  <si>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</si>
  <si>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</si>
  <si>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</si>
  <si>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</si>
  <si>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</si>
  <si>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</si>
  <si>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</si>
  <si>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</si>
  <si>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</si>
  <si>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</si>
  <si>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</si>
  <si>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</si>
  <si>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</si>
  <si>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</si>
  <si>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</si>
  <si>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</si>
  <si>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</si>
  <si>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</si>
  <si>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</si>
  <si>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</si>
  <si>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</si>
  <si>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</si>
  <si>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</si>
  <si>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</si>
  <si>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</si>
  <si>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</si>
  <si>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</si>
  <si>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</si>
  <si>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</si>
  <si>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</si>
  <si>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</si>
  <si>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</si>
  <si>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</si>
  <si>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</si>
  <si>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</si>
  <si>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</si>
  <si>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</si>
  <si>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</si>
  <si>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</si>
  <si>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</si>
  <si>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</si>
  <si>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</si>
  <si>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</si>
  <si>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</si>
  <si>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</si>
  <si>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</si>
  <si>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</si>
  <si>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</si>
  <si>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</si>
  <si>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</si>
  <si>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</si>
  <si>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</si>
  <si>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</si>
  <si>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</si>
  <si>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</si>
  <si>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</si>
  <si>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</si>
  <si>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</si>
  <si>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</si>
  <si>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</si>
  <si>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</si>
  <si>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</si>
  <si>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</si>
  <si>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</si>
  <si>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</si>
  <si>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</si>
  <si>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</si>
  <si>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</si>
  <si>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</si>
  <si>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</si>
  <si>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</si>
  <si>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</si>
  <si>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</si>
  <si>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</si>
  <si>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</si>
  <si>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</si>
  <si>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</si>
  <si>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</si>
  <si>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</si>
  <si>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</si>
  <si>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</si>
  <si>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</si>
  <si>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</si>
  <si>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</si>
  <si>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</si>
  <si>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</si>
  <si>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</si>
  <si>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</si>
  <si>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</si>
  <si>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</si>
  <si>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</si>
  <si>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</si>
  <si>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</si>
  <si>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</si>
  <si>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</si>
  <si>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</si>
  <si>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</si>
  <si>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</si>
  <si>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</si>
  <si>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</si>
  <si>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</si>
  <si>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</si>
  <si>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</si>
  <si>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</si>
  <si>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</si>
  <si>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</si>
  <si>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</si>
  <si>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</si>
  <si>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</si>
  <si>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</si>
  <si>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</si>
  <si>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</si>
  <si>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</si>
  <si>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</si>
  <si>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</si>
  <si>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</si>
  <si>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</si>
  <si>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</si>
  <si>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</si>
  <si>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</si>
  <si>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</si>
  <si>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</si>
  <si>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</si>
  <si>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</si>
  <si>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</si>
  <si>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</si>
  <si>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</si>
  <si>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</si>
  <si>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</si>
  <si>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</si>
  <si>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</si>
  <si>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</si>
  <si>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</si>
  <si>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</si>
  <si>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</si>
  <si>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</si>
  <si>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</si>
  <si>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</si>
  <si>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</si>
  <si>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</si>
  <si>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</si>
  <si>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</si>
  <si>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</si>
  <si>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</si>
  <si>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</si>
  <si>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</si>
  <si>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</si>
  <si>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</si>
  <si>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</si>
  <si>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</si>
  <si>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</si>
  <si>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</si>
  <si>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</si>
  <si>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</si>
  <si>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</si>
  <si>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</si>
  <si>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</si>
  <si>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</si>
  <si>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</si>
  <si>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</si>
  <si>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</si>
  <si>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</si>
  <si>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</si>
  <si>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</si>
  <si>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</si>
  <si>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</si>
  <si>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</si>
  <si>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</si>
  <si>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</si>
  <si>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</si>
  <si>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</si>
  <si>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</si>
  <si>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</si>
  <si>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</si>
  <si>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</si>
  <si>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</si>
  <si>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</si>
  <si>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</si>
  <si>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</si>
  <si>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</si>
  <si>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</si>
  <si>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</si>
  <si>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</si>
  <si>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</si>
  <si>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</si>
  <si>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</si>
  <si>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</si>
  <si>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</si>
  <si>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</si>
  <si>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</si>
  <si>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</si>
  <si>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</si>
  <si>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</si>
  <si>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</si>
  <si>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</si>
  <si>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</si>
  <si>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</si>
  <si>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</si>
  <si>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</si>
  <si>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</si>
  <si>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</si>
  <si>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</si>
  <si>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</si>
  <si>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</si>
  <si>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</si>
  <si>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</si>
  <si>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</si>
  <si>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</si>
  <si>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</si>
  <si>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</si>
  <si>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</si>
  <si>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</si>
  <si>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</si>
  <si>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</si>
  <si>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</si>
  <si>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</si>
  <si>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</si>
  <si>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</si>
  <si>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</si>
  <si>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</si>
  <si>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</si>
  <si>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</si>
  <si>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</si>
  <si>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</si>
  <si>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</si>
  <si>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</si>
  <si>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</si>
  <si>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</si>
  <si>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</si>
  <si>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</si>
  <si>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</si>
  <si>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</si>
  <si>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</si>
  <si>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</si>
  <si>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</si>
  <si>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</si>
  <si>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</si>
  <si>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</si>
  <si>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</si>
  <si>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</si>
  <si>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</si>
  <si>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</si>
  <si>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</si>
  <si>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</si>
  <si>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</si>
  <si>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</si>
  <si>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</si>
  <si>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</si>
  <si>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</si>
  <si>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</si>
  <si>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</si>
  <si>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</si>
  <si>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</si>
  <si>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</si>
  <si>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</si>
  <si>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</si>
  <si>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</si>
  <si>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</si>
  <si>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</si>
  <si>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</si>
  <si>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</si>
  <si>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</si>
  <si>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</si>
  <si>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</si>
  <si>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</si>
  <si>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</si>
  <si>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</si>
  <si>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</si>
  <si>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</si>
  <si>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</si>
  <si>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</si>
  <si>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</si>
  <si>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</si>
  <si>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</si>
  <si>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</si>
  <si>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</si>
  <si>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</si>
  <si>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</si>
  <si>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</si>
  <si>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</si>
  <si>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</si>
  <si>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</si>
  <si>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</si>
  <si>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</si>
  <si>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</si>
  <si>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</si>
  <si>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</si>
  <si>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</si>
  <si>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</si>
  <si>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</si>
  <si>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</si>
  <si>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</si>
  <si>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</si>
  <si>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</si>
  <si>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</si>
  <si>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</si>
  <si>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</si>
  <si>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</si>
  <si>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</si>
  <si>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</si>
  <si>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</si>
  <si>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</si>
  <si>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</si>
  <si>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</si>
  <si>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</si>
  <si>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</si>
  <si>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</si>
  <si>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</si>
  <si>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</si>
  <si>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</si>
  <si>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</si>
  <si>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</si>
  <si>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</si>
  <si>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</si>
  <si>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</si>
  <si>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</si>
  <si>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</si>
  <si>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</si>
  <si>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</si>
  <si>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</si>
  <si>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</si>
  <si>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</si>
  <si>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</si>
  <si>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</si>
  <si>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</si>
  <si>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</si>
  <si>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</si>
  <si>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</si>
  <si>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</si>
  <si>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</si>
  <si>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</si>
  <si>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</si>
  <si>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</si>
  <si>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</si>
  <si>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</si>
  <si>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</si>
  <si>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</si>
  <si>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</si>
  <si>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</si>
  <si>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</si>
  <si>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</si>
  <si>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</si>
  <si>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</si>
  <si>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</si>
  <si>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</si>
  <si>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</si>
  <si>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</si>
  <si>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</si>
  <si>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</si>
  <si>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</si>
  <si>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</si>
  <si>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</si>
  <si>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</si>
  <si>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</si>
  <si>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</si>
  <si>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</si>
  <si>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</si>
  <si>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</si>
  <si>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</si>
  <si>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</si>
  <si>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</si>
  <si>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</si>
  <si>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</si>
  <si>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</si>
  <si>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</si>
  <si>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</si>
  <si>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</si>
  <si>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</si>
  <si>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</si>
  <si>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</si>
  <si>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</si>
  <si>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</si>
  <si>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</si>
  <si>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</si>
  <si>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</si>
  <si>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</si>
  <si>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</si>
  <si>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</si>
  <si>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</si>
  <si>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</si>
  <si>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</si>
  <si>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</si>
  <si>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</si>
  <si>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</si>
  <si>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</si>
  <si>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</si>
  <si>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</si>
  <si>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</si>
  <si>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</si>
  <si>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</si>
  <si>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</si>
  <si>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</si>
  <si>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</si>
  <si>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</si>
  <si>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</si>
  <si>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</si>
  <si>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</si>
  <si>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</si>
  <si>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</si>
  <si>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</si>
  <si>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</si>
  <si>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</si>
  <si>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</si>
  <si>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</si>
  <si>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</si>
  <si>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</si>
  <si>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</si>
  <si>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</si>
  <si>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</si>
  <si>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</si>
  <si>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</si>
  <si>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</si>
  <si>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</si>
  <si>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</si>
  <si>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</si>
  <si>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</si>
  <si>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</si>
  <si>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</si>
  <si>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</si>
  <si>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</si>
  <si>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</si>
  <si>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</si>
  <si>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</si>
  <si>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</si>
  <si>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</si>
  <si>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</si>
  <si>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</si>
  <si>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</si>
  <si>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</si>
  <si>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</si>
  <si>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</si>
  <si>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</si>
  <si>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</si>
  <si>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</si>
  <si>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</si>
  <si>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</si>
  <si>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</si>
  <si>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</si>
  <si>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</si>
  <si>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</si>
  <si>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</si>
  <si>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</si>
  <si>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</si>
  <si>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</si>
  <si>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</si>
  <si>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</si>
  <si>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</si>
  <si>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</si>
  <si>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</si>
  <si>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</si>
  <si>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</si>
  <si>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</si>
  <si>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</si>
  <si>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</si>
  <si>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</si>
  <si>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</si>
  <si>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</si>
  <si>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</si>
  <si>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</si>
  <si>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</si>
  <si>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</si>
  <si>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</si>
  <si>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</si>
  <si>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</si>
  <si>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</si>
  <si>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</si>
  <si>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</si>
  <si>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</si>
  <si>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</si>
  <si>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</si>
  <si>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</si>
  <si>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</si>
  <si>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</si>
  <si>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</si>
  <si>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</si>
  <si>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</si>
  <si>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</si>
  <si>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</si>
  <si>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</si>
  <si>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</si>
  <si>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</si>
  <si>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</si>
  <si>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</si>
  <si>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</si>
  <si>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</si>
  <si>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</si>
  <si>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</si>
  <si>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</si>
  <si>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</si>
  <si>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</si>
  <si>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</si>
  <si>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</si>
  <si>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</si>
  <si>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</si>
  <si>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</si>
  <si>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</si>
  <si>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</si>
  <si>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</si>
  <si>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</si>
  <si>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</si>
  <si>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</si>
  <si>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</si>
  <si>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</si>
  <si>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</si>
  <si>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</si>
  <si>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</si>
  <si>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</si>
  <si>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</si>
  <si>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</si>
  <si>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</si>
  <si>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</si>
  <si>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</si>
  <si>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</si>
  <si>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</si>
  <si>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</si>
  <si>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</si>
  <si>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</si>
  <si>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</si>
  <si>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</si>
  <si>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</si>
  <si>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</si>
  <si>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</si>
  <si>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</si>
  <si>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</si>
  <si>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</si>
  <si>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</si>
  <si>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</si>
  <si>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</si>
  <si>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</si>
  <si>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</si>
  <si>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</si>
  <si>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</si>
  <si>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</si>
  <si>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</si>
  <si>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</si>
  <si>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</si>
  <si>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</si>
  <si>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</si>
  <si>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</si>
  <si>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</si>
  <si>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</si>
  <si>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</si>
  <si>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</si>
  <si>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</si>
  <si>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</si>
  <si>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</si>
  <si>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</si>
  <si>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</si>
  <si>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</si>
  <si>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</si>
  <si>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</si>
  <si>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</si>
  <si>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</si>
  <si>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</si>
  <si>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</si>
  <si>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</si>
  <si>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</si>
  <si>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</si>
  <si>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</si>
  <si>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</si>
  <si>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</si>
  <si>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</si>
  <si>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</si>
  <si>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</si>
  <si>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</si>
  <si>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</si>
  <si>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</si>
  <si>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</si>
  <si>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</si>
  <si>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</si>
  <si>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</si>
  <si>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</si>
  <si>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</si>
  <si>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</si>
  <si>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</si>
  <si>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</si>
  <si>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</si>
  <si>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</si>
  <si>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</si>
  <si>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</si>
  <si>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</si>
  <si>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</si>
  <si>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</si>
  <si>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</si>
  <si>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</si>
  <si>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</si>
  <si>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</si>
  <si>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</si>
  <si>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</si>
  <si>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</si>
  <si>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</si>
  <si>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</si>
  <si>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</si>
  <si>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</si>
  <si>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</si>
  <si>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</si>
  <si>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</si>
  <si>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</si>
  <si>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</si>
  <si>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</si>
  <si>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</si>
  <si>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</si>
  <si>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</si>
  <si>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</si>
  <si>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</si>
  <si>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</si>
  <si>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</si>
  <si>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</si>
  <si>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</si>
  <si>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</si>
  <si>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</si>
  <si>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</si>
  <si>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</si>
  <si>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</si>
  <si>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</si>
  <si>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</si>
  <si>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</si>
  <si>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</si>
  <si>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</si>
  <si>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</si>
  <si>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</si>
  <si>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</si>
  <si>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</si>
  <si>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</si>
  <si>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</si>
  <si>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</si>
  <si>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</si>
  <si>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</si>
  <si>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</si>
  <si>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</si>
  <si>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</si>
  <si>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</si>
  <si>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</si>
  <si>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</si>
  <si>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</si>
  <si>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</si>
  <si>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</si>
  <si>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</si>
  <si>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</si>
  <si>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</si>
  <si>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</si>
  <si>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</si>
  <si>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</si>
  <si>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</si>
  <si>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</si>
  <si>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</si>
  <si>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</si>
  <si>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</si>
  <si>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</si>
  <si>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</si>
  <si>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</si>
  <si>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</si>
  <si>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</si>
  <si>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</si>
  <si>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</si>
  <si>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</si>
  <si>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</si>
  <si>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</si>
  <si>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</si>
  <si>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</si>
  <si>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</si>
  <si>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</si>
  <si>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</si>
  <si>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</si>
  <si>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</si>
  <si>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</si>
  <si>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</si>
  <si>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</si>
  <si>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</si>
  <si>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</si>
  <si>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</si>
  <si>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</si>
  <si>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</si>
  <si>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</si>
  <si>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</si>
  <si>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</si>
  <si>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</si>
  <si>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</si>
  <si>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</si>
  <si>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</si>
  <si>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</si>
  <si>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</si>
  <si>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</si>
  <si>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</si>
  <si>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</si>
  <si>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</si>
  <si>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</si>
  <si>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</si>
  <si>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</si>
  <si>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</si>
  <si>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</si>
  <si>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</si>
  <si>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</si>
  <si>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</si>
  <si>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</si>
  <si>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</si>
  <si>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</si>
  <si>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</si>
  <si>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</si>
  <si>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</si>
  <si>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</si>
  <si>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</si>
  <si>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</si>
  <si>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</si>
  <si>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</si>
  <si>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</si>
  <si>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</si>
  <si>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</si>
  <si>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</si>
  <si>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</si>
  <si>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</si>
  <si>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</si>
  <si>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</si>
  <si>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</si>
  <si>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</si>
  <si>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</si>
  <si>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</si>
  <si>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</si>
  <si>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</si>
  <si>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</si>
  <si>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</si>
  <si>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</si>
  <si>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</si>
  <si>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</si>
  <si>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</si>
  <si>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</si>
  <si>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</si>
  <si>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</si>
  <si>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</si>
  <si>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</si>
  <si>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</si>
  <si>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</si>
  <si>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</si>
  <si>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</si>
  <si>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</si>
  <si>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</si>
  <si>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</si>
  <si>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</si>
  <si>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</si>
  <si>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</si>
  <si>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</si>
  <si>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</si>
  <si>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</si>
  <si>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</si>
  <si>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</si>
  <si>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</si>
  <si>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</si>
  <si>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</si>
  <si>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</si>
  <si>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</si>
  <si>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</si>
  <si>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</si>
  <si>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</si>
  <si>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</si>
  <si>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</si>
  <si>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</si>
  <si>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</si>
  <si>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</si>
  <si>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</si>
  <si>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</si>
  <si>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</si>
  <si>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</si>
  <si>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</si>
  <si>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</si>
  <si>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</si>
  <si>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</si>
  <si>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</si>
  <si>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</si>
  <si>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</si>
  <si>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</si>
  <si>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</si>
  <si>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</si>
  <si>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</si>
  <si>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</si>
  <si>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</si>
  <si>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</si>
  <si>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</si>
  <si>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</si>
  <si>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</si>
  <si>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</si>
  <si>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</si>
  <si>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</si>
  <si>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</si>
  <si>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</si>
  <si>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</si>
  <si>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</si>
  <si>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</si>
  <si>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</si>
  <si>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</si>
  <si>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</si>
  <si>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</si>
  <si>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</si>
  <si>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</si>
  <si>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</si>
  <si>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</si>
  <si>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</si>
  <si>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</si>
  <si>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</si>
  <si>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</si>
  <si>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</si>
  <si>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</si>
  <si>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</si>
  <si>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</si>
  <si>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</si>
  <si>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</si>
  <si>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</si>
  <si>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</si>
  <si>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</si>
  <si>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</si>
  <si>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</si>
  <si>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</si>
  <si>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</si>
  <si>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</si>
  <si>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</si>
  <si>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</si>
  <si>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</si>
  <si>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</si>
  <si>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</si>
  <si>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</si>
  <si>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</si>
  <si>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</si>
  <si>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</si>
  <si>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</si>
  <si>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</si>
  <si>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</si>
  <si>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</si>
  <si>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</si>
  <si>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</si>
  <si>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</si>
  <si>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</si>
  <si>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</si>
  <si>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</si>
  <si>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</si>
  <si>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</si>
  <si>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</si>
  <si>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</si>
  <si>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</si>
  <si>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</si>
  <si>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</si>
  <si>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</si>
  <si>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</si>
  <si>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</si>
  <si>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</si>
  <si>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</si>
  <si>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</si>
  <si>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</si>
  <si>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</si>
  <si>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</si>
  <si>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</si>
  <si>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</si>
  <si>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</si>
  <si>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</si>
  <si>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</si>
  <si>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</si>
  <si>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</si>
  <si>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</si>
  <si>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</si>
  <si>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</si>
  <si>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</si>
  <si>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</si>
  <si>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</si>
  <si>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</si>
  <si>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</si>
  <si>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</si>
  <si>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</si>
  <si>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</si>
  <si>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</si>
  <si>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</si>
  <si>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</si>
  <si>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</si>
  <si>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</si>
  <si>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</si>
  <si>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</si>
  <si>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</si>
  <si>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</si>
  <si>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</si>
  <si>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</si>
  <si>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</si>
  <si>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</si>
  <si>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</si>
  <si>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</si>
  <si>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</si>
  <si>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</si>
  <si>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</si>
  <si>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</si>
  <si>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</si>
  <si>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</si>
  <si>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</si>
  <si>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</si>
  <si>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</si>
  <si>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</si>
  <si>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</si>
  <si>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</si>
  <si>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</si>
  <si>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</si>
  <si>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</si>
  <si>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</si>
  <si>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</si>
  <si>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</si>
  <si>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</si>
  <si>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</si>
  <si>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</si>
  <si>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</si>
  <si>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</si>
  <si>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</si>
  <si>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</si>
  <si>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</si>
  <si>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</si>
  <si>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</si>
  <si>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</si>
  <si>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</si>
  <si>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</si>
  <si>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</si>
  <si>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</si>
  <si>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</si>
  <si>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</si>
  <si>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</si>
  <si>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</si>
  <si>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</si>
  <si>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</si>
  <si>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</si>
  <si>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</si>
  <si>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</si>
  <si>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</si>
  <si>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</si>
  <si>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</si>
  <si>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</si>
  <si>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</si>
  <si>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</si>
  <si>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</si>
  <si>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</si>
  <si>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</si>
  <si>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</si>
  <si>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</si>
  <si>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</si>
  <si>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</si>
  <si>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</si>
  <si>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</si>
  <si>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</si>
  <si>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</si>
  <si>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</si>
  <si>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</si>
  <si>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</si>
  <si>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</si>
  <si>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</si>
  <si>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</si>
  <si>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</si>
  <si>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</si>
  <si>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</si>
  <si>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</si>
  <si>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</si>
  <si>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</si>
  <si>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</si>
  <si>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</si>
  <si>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</si>
  <si>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</si>
  <si>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</si>
  <si>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</si>
  <si>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</si>
  <si>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</si>
  <si>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</si>
  <si>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</si>
  <si>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</si>
  <si>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</si>
  <si>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</si>
  <si>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</si>
  <si>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</si>
  <si>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</si>
  <si>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</si>
  <si>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</si>
  <si>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</si>
  <si>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</si>
  <si>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</si>
  <si>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</si>
  <si>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</si>
  <si>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</si>
  <si>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</si>
  <si>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</si>
  <si>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</si>
  <si>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</si>
  <si>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</si>
  <si>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</si>
  <si>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</si>
  <si>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</si>
  <si>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</si>
  <si>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</si>
  <si>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</si>
  <si>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</si>
  <si>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</si>
  <si>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</si>
  <si>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</si>
  <si>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</si>
  <si>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</si>
  <si>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</si>
  <si>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</si>
  <si>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</si>
  <si>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</si>
  <si>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</si>
  <si>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</si>
  <si>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</si>
  <si>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</si>
  <si>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</si>
  <si>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</si>
  <si>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</si>
  <si>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</si>
  <si>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</si>
  <si>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</si>
  <si>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</si>
  <si>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</si>
  <si>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</si>
  <si>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</si>
  <si>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</si>
  <si>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</si>
  <si>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</si>
  <si>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</si>
  <si>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</si>
  <si>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</si>
  <si>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</si>
  <si>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</si>
  <si>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</si>
  <si>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</si>
  <si>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</si>
  <si>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</si>
  <si>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</si>
  <si>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</si>
  <si>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</si>
  <si>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</si>
  <si>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</si>
  <si>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</si>
  <si>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</si>
  <si>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</si>
  <si>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</si>
  <si>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</si>
  <si>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</si>
  <si>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</si>
  <si>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</si>
  <si>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</si>
  <si>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</si>
  <si>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</si>
  <si>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</si>
  <si>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</si>
  <si>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</si>
  <si>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</si>
  <si>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</si>
  <si>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</si>
  <si>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</si>
  <si>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</si>
  <si>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</si>
  <si>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</si>
  <si>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</si>
  <si>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</si>
  <si>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</si>
  <si>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</si>
  <si>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</si>
  <si>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</si>
  <si>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</si>
  <si>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</si>
  <si>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</si>
  <si>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</si>
  <si>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</si>
  <si>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</si>
  <si>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</si>
  <si>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</si>
  <si>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</si>
  <si>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</si>
  <si>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</si>
  <si>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</si>
  <si>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</si>
  <si>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</si>
  <si>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</si>
  <si>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</si>
  <si>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</si>
  <si>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</si>
  <si>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</si>
  <si>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</si>
  <si>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</si>
  <si>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</si>
  <si>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</si>
  <si>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</si>
  <si>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</si>
  <si>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</si>
  <si>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</si>
  <si>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</si>
  <si>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</si>
  <si>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</si>
  <si>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</si>
  <si>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</si>
  <si>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</si>
  <si>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</si>
  <si>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</si>
  <si>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</si>
  <si>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</si>
  <si>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</si>
  <si>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</si>
  <si>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</si>
  <si>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</si>
  <si>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</si>
  <si>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</si>
  <si>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</si>
  <si>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</si>
  <si>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</si>
  <si>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</si>
  <si>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</si>
  <si>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</si>
  <si>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</si>
  <si>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</si>
  <si>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</si>
  <si>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</si>
  <si>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</si>
  <si>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</si>
  <si>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</si>
  <si>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</si>
  <si>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</si>
  <si>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</si>
  <si>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</si>
  <si>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</si>
  <si>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</si>
  <si>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</si>
  <si>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</si>
  <si>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</si>
  <si>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</si>
  <si>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</si>
  <si>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</si>
  <si>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</si>
  <si>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</si>
  <si>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</si>
  <si>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</si>
  <si>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</si>
  <si>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</si>
  <si>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</si>
  <si>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</si>
  <si>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</si>
  <si>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</si>
  <si>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</si>
  <si>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</si>
  <si>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</si>
  <si>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</si>
  <si>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</si>
  <si>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</si>
  <si>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</si>
  <si>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</si>
  <si>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</si>
  <si>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</si>
  <si>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</si>
  <si>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</si>
  <si>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</si>
  <si>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</si>
  <si>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</si>
  <si>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</si>
  <si>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</si>
  <si>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</si>
  <si>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</si>
  <si>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</si>
  <si>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</si>
  <si>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</si>
  <si>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</si>
  <si>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</si>
  <si>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</si>
  <si>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</si>
  <si>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</si>
  <si>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</si>
  <si>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</si>
  <si>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</si>
  <si>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</si>
  <si>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</si>
  <si>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</si>
  <si>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</si>
  <si>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</si>
  <si>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</si>
  <si>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</si>
  <si>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</si>
  <si>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</si>
  <si>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</si>
  <si>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</si>
  <si>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</si>
  <si>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</si>
  <si>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</si>
  <si>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</si>
  <si>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</si>
  <si>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</si>
  <si>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</si>
  <si>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</si>
  <si>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</si>
  <si>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</si>
  <si>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</si>
  <si>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</si>
  <si>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</si>
  <si>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</si>
  <si>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</si>
  <si>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</si>
  <si>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</si>
  <si>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</si>
  <si>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</si>
  <si>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</si>
  <si>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</si>
  <si>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</si>
  <si>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</si>
  <si>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</si>
  <si>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</si>
  <si>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</si>
  <si>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</si>
  <si>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</si>
  <si>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</si>
  <si>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</si>
  <si>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</si>
  <si>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</si>
  <si>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</si>
  <si>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</si>
  <si>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</si>
  <si>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</si>
  <si>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</si>
  <si>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</si>
  <si>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</si>
  <si>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</si>
  <si>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</si>
  <si>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</si>
  <si>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</si>
  <si>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</si>
  <si>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</si>
  <si>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</si>
  <si>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</si>
  <si>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</si>
  <si>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</si>
  <si>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</si>
  <si>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</si>
  <si>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</si>
  <si>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</si>
  <si>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</si>
  <si>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</si>
  <si>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</si>
  <si>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</si>
  <si>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</si>
  <si>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</si>
  <si>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</si>
  <si>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</si>
  <si>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</si>
  <si>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</si>
  <si>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</si>
  <si>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</si>
  <si>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</si>
  <si>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</si>
  <si>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</si>
  <si>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</si>
  <si>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</si>
  <si>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</si>
  <si>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</si>
  <si>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</si>
  <si>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</si>
  <si>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</si>
  <si>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</si>
  <si>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</si>
  <si>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</si>
  <si>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</si>
  <si>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</si>
  <si>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</si>
  <si>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</si>
  <si>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</si>
  <si>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</si>
  <si>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</si>
  <si>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</si>
  <si>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</si>
  <si>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</si>
  <si>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</si>
  <si>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</si>
  <si>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</si>
  <si>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</si>
  <si>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</si>
  <si>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</si>
  <si>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</si>
  <si>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</si>
  <si>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</si>
  <si>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</si>
  <si>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</si>
  <si>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</si>
  <si>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</si>
  <si>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</si>
  <si>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</si>
  <si>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</si>
  <si>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</si>
  <si>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</si>
  <si>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</si>
  <si>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</si>
  <si>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</si>
  <si>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</si>
  <si>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</si>
  <si>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</si>
  <si>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</si>
  <si>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</si>
  <si>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</si>
  <si>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</si>
  <si>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</si>
  <si>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</si>
  <si>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</si>
  <si>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</si>
  <si>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</si>
  <si>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</si>
  <si>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</si>
  <si>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</si>
  <si>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</si>
  <si>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</si>
  <si>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</si>
  <si>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</si>
  <si>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</si>
  <si>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</si>
  <si>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</si>
  <si>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</si>
  <si>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</si>
  <si>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</si>
  <si>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</si>
  <si>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</si>
  <si>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</si>
  <si>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</si>
  <si>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</si>
  <si>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</si>
  <si>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</si>
  <si>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</si>
  <si>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</si>
  <si>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</si>
  <si>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</si>
  <si>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</si>
  <si>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</si>
  <si>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</si>
  <si>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</si>
  <si>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</si>
  <si>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</si>
  <si>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</si>
  <si>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</si>
  <si>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</si>
  <si>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</si>
  <si>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</si>
  <si>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</si>
  <si>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</si>
  <si>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</si>
  <si>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</si>
  <si>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</si>
  <si>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</si>
  <si>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</si>
  <si>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</si>
  <si>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</si>
  <si>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</si>
  <si>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</si>
  <si>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</si>
  <si>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</si>
  <si>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</si>
  <si>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</si>
  <si>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</si>
  <si>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</si>
  <si>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</si>
  <si>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</si>
  <si>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</si>
  <si>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</si>
  <si>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</si>
  <si>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</si>
  <si>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</si>
  <si>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</si>
  <si>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</si>
  <si>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</si>
  <si>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</si>
  <si>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</si>
  <si>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</si>
  <si>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</si>
  <si>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</si>
  <si>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</si>
  <si>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</si>
  <si>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</si>
  <si>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</si>
  <si>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</si>
  <si>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</si>
  <si>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</si>
  <si>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</si>
  <si>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</si>
  <si>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</si>
  <si>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</si>
  <si>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</si>
  <si>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</si>
  <si>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</si>
  <si>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</si>
  <si>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</si>
  <si>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</si>
  <si>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</si>
  <si>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</si>
  <si>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</si>
  <si>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</si>
  <si>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</si>
  <si>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</si>
  <si>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</si>
  <si>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</si>
  <si>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</si>
  <si>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</si>
  <si>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</si>
  <si>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</si>
  <si>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</si>
  <si>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</si>
  <si>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</si>
  <si>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</si>
  <si>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</si>
  <si>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</si>
  <si>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</si>
  <si>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</si>
  <si>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</si>
  <si>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</si>
  <si>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</si>
  <si>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</si>
  <si>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</si>
  <si>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</si>
  <si>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</si>
  <si>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</si>
  <si>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</si>
  <si>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</si>
  <si>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</si>
  <si>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</si>
  <si>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</si>
  <si>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</si>
  <si>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</si>
  <si>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</si>
  <si>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</si>
  <si>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</si>
  <si>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</si>
  <si>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</si>
  <si>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</si>
  <si>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</si>
  <si>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</si>
  <si>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</si>
  <si>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</si>
  <si>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</si>
  <si>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</si>
  <si>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</si>
  <si>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</si>
  <si>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</si>
  <si>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</si>
  <si>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</si>
  <si>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</si>
  <si>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</si>
  <si>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</si>
  <si>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</si>
  <si>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</si>
  <si>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</si>
  <si>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</si>
  <si>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</si>
  <si>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</si>
  <si>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</si>
  <si>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</si>
  <si>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</si>
  <si>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</si>
  <si>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</si>
  <si>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</si>
  <si>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</si>
  <si>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</si>
  <si>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</si>
  <si>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</si>
  <si>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</si>
  <si>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</si>
  <si>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</si>
  <si>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</si>
  <si>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</si>
  <si>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</si>
  <si>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</si>
  <si>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</si>
  <si>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</si>
  <si>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</si>
  <si>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</si>
  <si>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</si>
  <si>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</si>
  <si>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</si>
  <si>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</si>
  <si>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</si>
  <si>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</si>
  <si>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</si>
  <si>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</si>
  <si>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</si>
  <si>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</si>
  <si>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</si>
  <si>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</si>
  <si>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</si>
  <si>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</si>
  <si>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</si>
  <si>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</si>
  <si>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</si>
  <si>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</si>
  <si>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</si>
  <si>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</si>
  <si>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</si>
  <si>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</si>
  <si>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</si>
  <si>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</si>
  <si>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</si>
  <si>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</si>
  <si>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</si>
  <si>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</si>
  <si>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</si>
  <si>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</si>
  <si>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</si>
  <si>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</si>
  <si>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</si>
  <si>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</si>
  <si>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</si>
  <si>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</si>
  <si>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</si>
  <si>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</si>
  <si>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</si>
  <si>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</si>
  <si>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</si>
  <si>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</si>
  <si>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</si>
  <si>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</si>
  <si>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</si>
  <si>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</si>
  <si>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</si>
  <si>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</si>
  <si>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</si>
  <si>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</si>
  <si>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</si>
  <si>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</si>
  <si>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</si>
  <si>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</si>
  <si>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</si>
  <si>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</si>
  <si>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</si>
  <si>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</si>
  <si>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</si>
  <si>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</si>
  <si>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</si>
  <si>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</si>
  <si>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</si>
  <si>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</si>
  <si>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</si>
  <si>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</si>
  <si>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</si>
  <si>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</si>
  <si>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</si>
  <si>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</si>
  <si>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</si>
  <si>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</si>
  <si>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</si>
  <si>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</si>
  <si>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</si>
  <si>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</si>
  <si>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</si>
  <si>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</si>
  <si>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</si>
  <si>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</si>
  <si>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</si>
  <si>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</si>
  <si>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</si>
  <si>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</si>
  <si>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</si>
  <si>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</si>
  <si>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</si>
  <si>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</si>
  <si>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</si>
  <si>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</si>
  <si>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</si>
  <si>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</si>
  <si>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</si>
  <si>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</si>
  <si>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</si>
  <si>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</si>
  <si>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</si>
  <si>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</si>
  <si>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</si>
  <si>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</si>
  <si>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</si>
  <si>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</si>
  <si>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</si>
  <si>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</si>
  <si>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</si>
  <si>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</si>
  <si>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</si>
  <si>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</si>
  <si>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</si>
  <si>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</si>
  <si>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</si>
  <si>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</si>
  <si>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</si>
  <si>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</si>
  <si>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</si>
  <si>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</si>
  <si>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</si>
  <si>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</si>
  <si>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</si>
  <si>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</si>
  <si>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</si>
  <si>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</si>
  <si>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</si>
  <si>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</si>
  <si>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</si>
  <si>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</si>
  <si>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</si>
  <si>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</si>
  <si>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</si>
  <si>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</si>
  <si>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</si>
  <si>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</si>
  <si>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</si>
  <si>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</si>
  <si>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</si>
  <si>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</si>
  <si>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</si>
  <si>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</si>
  <si>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</si>
  <si>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</si>
  <si>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</si>
  <si>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</si>
  <si>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</si>
  <si>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</si>
  <si>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</si>
  <si>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</si>
  <si>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</si>
  <si>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</si>
  <si>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</si>
  <si>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</si>
  <si>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</si>
  <si>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</si>
  <si>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</si>
  <si>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</si>
  <si>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</si>
  <si>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</si>
  <si>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</si>
  <si>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</si>
  <si>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</si>
  <si>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</si>
  <si>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</si>
  <si>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</si>
  <si>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</si>
  <si>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</si>
  <si>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</si>
  <si>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</si>
  <si>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</si>
  <si>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</si>
  <si>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</si>
  <si>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</si>
  <si>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</si>
  <si>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</si>
  <si>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</si>
  <si>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</si>
  <si>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</si>
  <si>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</si>
  <si>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</si>
  <si>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</si>
  <si>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</si>
  <si>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</si>
  <si>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</si>
  <si>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</si>
  <si>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</si>
  <si>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</si>
  <si>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</si>
  <si>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</si>
  <si>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</si>
  <si>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</si>
  <si>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</si>
  <si>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</si>
  <si>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</si>
  <si>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</si>
  <si>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</si>
  <si>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</si>
  <si>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</si>
  <si>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</si>
  <si>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</si>
  <si>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</si>
  <si>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</si>
  <si>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</si>
  <si>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</si>
  <si>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</si>
  <si>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</si>
  <si>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</si>
  <si>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</si>
  <si>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</si>
  <si>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</si>
  <si>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</si>
  <si>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</si>
  <si>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</si>
  <si>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</si>
  <si>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</si>
  <si>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</si>
  <si>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</si>
  <si>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</si>
  <si>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</si>
  <si>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</si>
  <si>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</si>
  <si>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</si>
  <si>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</si>
  <si>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</si>
  <si>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</si>
  <si>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</si>
  <si>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</si>
  <si>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</si>
  <si>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</si>
  <si>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</si>
  <si>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</si>
  <si>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</si>
  <si>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</si>
  <si>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</si>
  <si>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</si>
  <si>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</si>
  <si>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</si>
  <si>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</si>
  <si>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</si>
  <si>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</si>
  <si>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</si>
  <si>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</si>
  <si>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</si>
  <si>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</si>
  <si>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</si>
  <si>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</si>
  <si>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</si>
  <si>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</si>
  <si>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</si>
  <si>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</si>
  <si>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</si>
  <si>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</si>
  <si>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</si>
  <si>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</si>
  <si>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</si>
  <si>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</si>
  <si>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</si>
  <si>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</si>
  <si>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</si>
  <si>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</si>
  <si>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</si>
  <si>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</si>
  <si>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</si>
  <si>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</si>
  <si>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</si>
  <si>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</si>
  <si>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</si>
  <si>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</si>
  <si>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</si>
  <si>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</si>
  <si>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</si>
  <si>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</si>
  <si>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</si>
  <si>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</si>
  <si>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</si>
  <si>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</si>
  <si>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</si>
  <si>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</si>
  <si>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</si>
  <si>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</si>
  <si>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</si>
  <si>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</si>
  <si>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</si>
  <si>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</si>
  <si>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</si>
  <si>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</si>
  <si>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</si>
  <si>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</si>
  <si>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</si>
  <si>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</si>
  <si>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</si>
  <si>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</si>
  <si>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</si>
  <si>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</si>
  <si>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</si>
  <si>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</si>
  <si>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</si>
  <si>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</si>
  <si>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</si>
  <si>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</si>
  <si>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</si>
  <si>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</si>
  <si>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</si>
  <si>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</si>
  <si>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</si>
  <si>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</si>
  <si>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</si>
  <si>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</si>
  <si>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</si>
  <si>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</si>
  <si>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</si>
  <si>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</si>
  <si>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</si>
  <si>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</si>
  <si>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</si>
  <si>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</si>
  <si>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</si>
  <si>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</si>
  <si>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</si>
  <si>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</si>
  <si>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</si>
  <si>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</si>
  <si>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</si>
  <si>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</si>
  <si>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</si>
  <si>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</si>
  <si>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</si>
  <si>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</si>
  <si>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</si>
  <si>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</si>
  <si>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</si>
  <si>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</si>
  <si>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</si>
  <si>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</si>
  <si>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</si>
  <si>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</si>
  <si>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</si>
  <si>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</si>
  <si>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</si>
  <si>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</si>
  <si>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</si>
  <si>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</si>
  <si>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</si>
  <si>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</si>
  <si>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</si>
  <si>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</si>
  <si>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</si>
  <si>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</si>
  <si>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</si>
  <si>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</si>
  <si>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</si>
  <si>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</si>
  <si>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</si>
  <si>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</si>
  <si>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</si>
  <si>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</si>
  <si>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</si>
  <si>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</si>
  <si>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</si>
  <si>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</si>
  <si>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</si>
  <si>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</si>
  <si>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</si>
  <si>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</si>
  <si>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</si>
  <si>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</si>
  <si>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</si>
  <si>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</si>
  <si>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</si>
  <si>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</si>
  <si>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</si>
  <si>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</si>
  <si>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</si>
  <si>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</si>
  <si>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</si>
  <si>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</si>
  <si>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</si>
  <si>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</si>
  <si>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</si>
  <si>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</si>
  <si>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</si>
  <si>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</si>
  <si>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</si>
  <si>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</si>
  <si>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</si>
  <si>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</si>
  <si>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</si>
  <si>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</si>
  <si>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</si>
  <si>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</si>
  <si>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</si>
  <si>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</si>
  <si>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</si>
  <si>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</si>
  <si>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</si>
  <si>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</si>
  <si>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</si>
  <si>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</si>
  <si>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</si>
  <si>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</si>
  <si>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</si>
  <si>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</si>
  <si>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</si>
  <si>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</si>
  <si>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</si>
  <si>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</si>
  <si>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</si>
  <si>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</si>
  <si>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</si>
  <si>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</si>
  <si>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</si>
  <si>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</si>
  <si>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</si>
  <si>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</si>
  <si>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</si>
  <si>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</si>
  <si>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</si>
  <si>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</si>
  <si>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</si>
  <si>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</si>
  <si>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</si>
  <si>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</si>
  <si>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</si>
  <si>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</si>
  <si>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</si>
  <si>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</si>
  <si>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</si>
  <si>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</si>
  <si>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</si>
  <si>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</si>
  <si>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</si>
  <si>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</si>
  <si>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</si>
  <si>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</si>
  <si>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</si>
  <si>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</si>
  <si>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</si>
  <si>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</si>
  <si>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</si>
  <si>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</si>
  <si>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</si>
  <si>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</si>
  <si>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</si>
  <si>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</si>
  <si>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</si>
  <si>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</si>
  <si>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</si>
  <si>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</si>
  <si>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</si>
  <si>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</si>
  <si>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</si>
  <si>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</si>
  <si>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</si>
  <si>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</si>
  <si>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</si>
  <si>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</si>
  <si>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</si>
  <si>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</si>
  <si>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</si>
  <si>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</si>
  <si>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</si>
  <si>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</si>
  <si>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</si>
  <si>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</si>
  <si>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</si>
  <si>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</si>
  <si>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</si>
  <si>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</si>
  <si>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</si>
  <si>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</si>
  <si>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</si>
  <si>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</si>
  <si>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</si>
  <si>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</si>
  <si>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</si>
  <si>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</si>
  <si>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</si>
  <si>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</si>
  <si>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</si>
  <si>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</si>
  <si>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</si>
  <si>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</si>
  <si>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</si>
  <si>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</si>
  <si>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</si>
  <si>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</si>
  <si>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</si>
  <si>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</si>
  <si>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</si>
  <si>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</si>
  <si>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</si>
  <si>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</si>
  <si>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</si>
  <si>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</si>
  <si>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</si>
  <si>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</si>
  <si>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</si>
  <si>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</si>
  <si>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</si>
  <si>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</si>
  <si>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</si>
  <si>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</si>
  <si>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</si>
  <si>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</si>
  <si>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</si>
  <si>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</si>
  <si>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</si>
  <si>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</si>
  <si>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</si>
  <si>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</si>
  <si>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</si>
  <si>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</si>
  <si>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</si>
  <si>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</si>
  <si>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</si>
  <si>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</si>
  <si>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</si>
  <si>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</si>
  <si>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</si>
  <si>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</si>
  <si>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</si>
  <si>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</si>
  <si>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</si>
  <si>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</si>
  <si>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</si>
  <si>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</si>
  <si>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</si>
  <si>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</si>
  <si>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</si>
  <si>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</si>
  <si>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</si>
  <si>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</si>
  <si>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</si>
  <si>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</si>
  <si>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</si>
  <si>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</si>
  <si>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</si>
  <si>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</si>
  <si>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</si>
  <si>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</si>
  <si>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</si>
  <si>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</si>
  <si>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</si>
  <si>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</si>
  <si>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</si>
  <si>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</si>
  <si>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</si>
  <si>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</si>
  <si>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</si>
  <si>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</si>
  <si>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</si>
  <si>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</si>
  <si>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</si>
  <si>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</si>
  <si>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</si>
  <si>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</si>
  <si>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</si>
  <si>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</si>
  <si>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</si>
  <si>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</si>
  <si>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</si>
  <si>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</si>
  <si>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</si>
  <si>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</si>
  <si>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</si>
  <si>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</si>
  <si>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</si>
  <si>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</si>
  <si>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</si>
  <si>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</si>
  <si>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</si>
  <si>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</si>
  <si>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</si>
  <si>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</si>
  <si>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</si>
  <si>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</si>
  <si>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</si>
  <si>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</si>
  <si>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</si>
  <si>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</si>
  <si>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</si>
  <si>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</si>
  <si>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</si>
  <si>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</si>
  <si>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</si>
  <si>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</si>
  <si>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</si>
  <si>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</si>
  <si>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</si>
  <si>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</si>
  <si>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</si>
  <si>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</si>
  <si>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</si>
  <si>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</si>
  <si>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</si>
  <si>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</si>
  <si>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</si>
  <si>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</si>
  <si>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</si>
  <si>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</si>
  <si>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</si>
  <si>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</si>
  <si>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</si>
  <si>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</si>
  <si>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</si>
  <si>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</si>
  <si>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</si>
  <si>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</si>
  <si>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</si>
  <si>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</si>
  <si>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</si>
  <si>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</si>
  <si>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</si>
  <si>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</si>
  <si>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</si>
  <si>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</si>
  <si>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</si>
  <si>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</si>
  <si>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</si>
  <si>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</si>
  <si>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</si>
  <si>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</si>
  <si>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</si>
  <si>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</si>
  <si>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</si>
  <si>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</si>
  <si>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</si>
  <si>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</si>
  <si>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</si>
  <si>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</si>
  <si>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</si>
  <si>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</si>
  <si>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</si>
  <si>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</si>
  <si>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</si>
  <si>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</si>
  <si>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</si>
  <si>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</si>
  <si>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</si>
  <si>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</si>
  <si>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</si>
  <si>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</si>
  <si>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</si>
  <si>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</si>
  <si>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</si>
  <si>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</si>
  <si>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</si>
  <si>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</si>
  <si>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</si>
  <si>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</si>
  <si>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</si>
  <si>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</si>
  <si>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</si>
  <si>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</si>
  <si>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</si>
  <si>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</si>
  <si>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</si>
  <si>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</si>
  <si>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</si>
  <si>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</si>
  <si>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</si>
  <si>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</si>
  <si>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</si>
  <si>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</si>
  <si>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</si>
  <si>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</si>
  <si>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</si>
  <si>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</si>
  <si>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</si>
  <si>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</si>
  <si>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</si>
  <si>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</si>
  <si>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</si>
  <si>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</si>
  <si>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</si>
  <si>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</si>
  <si>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</si>
  <si>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</si>
  <si>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</si>
  <si>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</si>
  <si>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</si>
  <si>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</si>
  <si>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</si>
  <si>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</si>
  <si>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</si>
  <si>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</si>
  <si>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</si>
  <si>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</si>
  <si>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</si>
  <si>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</si>
  <si>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</si>
  <si>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</si>
  <si>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</si>
  <si>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</si>
  <si>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</si>
  <si>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</si>
  <si>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</si>
  <si>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</si>
  <si>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</si>
  <si>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</si>
  <si>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</si>
  <si>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</si>
  <si>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</si>
  <si>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</si>
  <si>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</si>
  <si>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</si>
  <si>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</si>
  <si>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</si>
  <si>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</si>
  <si>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</si>
  <si>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</si>
  <si>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</si>
  <si>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</si>
  <si>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</si>
  <si>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</si>
  <si>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</si>
  <si>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</si>
  <si>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</si>
  <si>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</si>
  <si>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</si>
  <si>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</si>
  <si>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</si>
  <si>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</si>
  <si>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</si>
  <si>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</si>
  <si>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</si>
  <si>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</si>
  <si>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</si>
  <si>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</si>
  <si>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</si>
  <si>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</si>
  <si>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</si>
  <si>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</si>
  <si>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</si>
  <si>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</si>
  <si>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</si>
  <si>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</si>
  <si>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</si>
  <si>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</si>
  <si>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</si>
  <si>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</si>
  <si>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</si>
  <si>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</si>
  <si>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</si>
  <si>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</si>
  <si>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</si>
  <si>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</si>
  <si>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</si>
  <si>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</si>
  <si>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</si>
  <si>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</si>
  <si>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</si>
  <si>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</si>
  <si>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</si>
  <si>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</si>
  <si>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</si>
  <si>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</si>
  <si>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</si>
  <si>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</si>
  <si>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</si>
  <si>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</si>
  <si>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</si>
  <si>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</si>
  <si>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</si>
  <si>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</si>
  <si>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</si>
  <si>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</si>
  <si>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</si>
  <si>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</si>
  <si>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</si>
  <si>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</si>
  <si>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</si>
  <si>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</si>
  <si>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</si>
  <si>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</si>
  <si>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</si>
  <si>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</si>
  <si>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</si>
  <si>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</si>
  <si>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</si>
  <si>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</si>
  <si>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</si>
  <si>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</si>
  <si>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</si>
  <si>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</si>
  <si>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</si>
  <si>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</si>
  <si>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</si>
  <si>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</si>
  <si>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</si>
  <si>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</si>
  <si>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</si>
  <si>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</si>
  <si>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</si>
  <si>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</si>
  <si>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</si>
  <si>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</si>
  <si>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</si>
  <si>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</si>
  <si>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</si>
  <si>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</si>
  <si>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</si>
  <si>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</si>
  <si>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</si>
  <si>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</si>
  <si>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</si>
  <si>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</si>
  <si>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</si>
  <si>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</si>
  <si>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</si>
  <si>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</si>
  <si>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</si>
  <si>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</si>
  <si>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</si>
  <si>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</si>
  <si>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</si>
  <si>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</si>
  <si>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</si>
  <si>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</si>
  <si>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</si>
  <si>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</si>
  <si>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</si>
  <si>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</si>
  <si>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</si>
  <si>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</si>
  <si>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</si>
  <si>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</si>
  <si>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</si>
  <si>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</si>
  <si>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</si>
  <si>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</si>
  <si>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</si>
  <si>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</si>
  <si>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</si>
  <si>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</si>
  <si>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</si>
  <si>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</si>
  <si>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</si>
  <si>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</si>
  <si>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</si>
  <si>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</si>
  <si>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</si>
  <si>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</si>
  <si>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</si>
  <si>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</si>
  <si>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</si>
  <si>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</si>
  <si>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</si>
  <si>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</si>
  <si>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</si>
  <si>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</si>
  <si>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</si>
  <si>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</si>
  <si>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</si>
  <si>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</si>
  <si>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</si>
  <si>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</si>
  <si>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</si>
  <si>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</si>
  <si>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</si>
  <si>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</si>
  <si>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</si>
  <si>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</si>
  <si>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</si>
  <si>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</si>
  <si>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</si>
  <si>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</si>
  <si>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</si>
  <si>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</si>
  <si>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</si>
  <si>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</si>
  <si>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</si>
  <si>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</si>
  <si>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</si>
  <si>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</si>
  <si>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</si>
  <si>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</si>
  <si>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</si>
  <si>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</si>
  <si>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</si>
  <si>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</si>
  <si>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</si>
  <si>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</si>
  <si>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</si>
  <si>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</si>
  <si>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</si>
  <si>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</si>
  <si>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</si>
  <si>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</si>
  <si>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</si>
  <si>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</si>
  <si>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</si>
  <si>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</si>
  <si>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</si>
  <si>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</si>
  <si>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</si>
  <si>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</si>
  <si>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</si>
  <si>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</si>
  <si>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</si>
  <si>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</si>
  <si>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</si>
  <si>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</si>
  <si>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</si>
  <si>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</si>
  <si>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</si>
  <si>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</si>
  <si>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</si>
  <si>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</si>
  <si>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</si>
  <si>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</si>
  <si>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</si>
  <si>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</si>
  <si>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</si>
  <si>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</si>
  <si>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</si>
  <si>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</si>
  <si>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</si>
  <si>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</si>
  <si>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</si>
  <si>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</si>
  <si>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</si>
  <si>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</si>
  <si>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</si>
  <si>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</si>
  <si>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</si>
  <si>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</si>
  <si>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</si>
  <si>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</si>
  <si>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</si>
  <si>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</si>
  <si>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</si>
  <si>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</si>
  <si>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</si>
  <si>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</si>
  <si>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</si>
  <si>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</si>
  <si>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</si>
  <si>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</si>
  <si>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</si>
  <si>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</si>
  <si>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</si>
  <si>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</si>
  <si>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</si>
  <si>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</si>
  <si>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</si>
  <si>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</si>
  <si>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</si>
  <si>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</si>
  <si>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</si>
  <si>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</si>
  <si>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</si>
  <si>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</si>
  <si>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</si>
  <si>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</si>
  <si>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</si>
  <si>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</si>
  <si>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</si>
  <si>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</si>
  <si>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</si>
  <si>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</si>
  <si>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</si>
  <si>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</si>
  <si>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</si>
  <si>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</si>
  <si>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</si>
  <si>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</si>
  <si>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</si>
  <si>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</si>
  <si>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</si>
  <si>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</si>
  <si>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</si>
  <si>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</si>
  <si>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</si>
  <si>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</si>
  <si>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</si>
  <si>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</si>
  <si>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</si>
  <si>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</si>
  <si>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</si>
  <si>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</si>
  <si>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</si>
  <si>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</si>
  <si>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</si>
  <si>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</si>
  <si>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</si>
  <si>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</si>
  <si>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</si>
  <si>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</si>
  <si>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</si>
  <si>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</si>
  <si>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</si>
  <si>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</si>
  <si>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</si>
  <si>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</si>
  <si>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</si>
  <si>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</si>
  <si>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</si>
  <si>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</si>
  <si>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</si>
  <si>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</si>
  <si>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</si>
  <si>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</si>
  <si>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</si>
  <si>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</si>
  <si>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</si>
  <si>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</si>
  <si>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</si>
  <si>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</si>
  <si>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</si>
  <si>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</si>
  <si>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</si>
  <si>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</si>
  <si>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</si>
  <si>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</si>
  <si>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</si>
  <si>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</si>
  <si>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</si>
  <si>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</si>
  <si>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</si>
  <si>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</si>
  <si>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</si>
  <si>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</si>
  <si>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</si>
  <si>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</si>
  <si>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</si>
  <si>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</si>
  <si>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</si>
  <si>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</si>
  <si>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</si>
  <si>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</si>
  <si>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</si>
  <si>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</si>
  <si>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</si>
  <si>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</si>
  <si>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</si>
  <si>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</si>
  <si>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</si>
  <si>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</si>
  <si>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</si>
  <si>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</si>
  <si>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</si>
  <si>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</si>
  <si>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</si>
  <si>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</si>
  <si>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</si>
  <si>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</si>
  <si>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</si>
  <si>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</si>
  <si>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</si>
  <si>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</si>
  <si>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</si>
  <si>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</si>
  <si>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</si>
  <si>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</si>
  <si>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</si>
  <si>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</si>
  <si>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</si>
  <si>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</si>
  <si>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</si>
  <si>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</si>
  <si>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</si>
  <si>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</si>
  <si>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</si>
  <si>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</si>
  <si>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</si>
  <si>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</si>
  <si>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</si>
  <si>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</si>
  <si>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</si>
  <si>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</si>
  <si>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</si>
  <si>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</si>
  <si>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</si>
  <si>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</si>
  <si>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</si>
  <si>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</si>
  <si>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</si>
  <si>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</si>
  <si>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</si>
  <si>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</si>
  <si>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</si>
  <si>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</si>
  <si>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</si>
  <si>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</si>
  <si>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</si>
  <si>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</si>
  <si>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</si>
  <si>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</si>
  <si>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</si>
  <si>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</si>
  <si>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</si>
  <si>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</si>
  <si>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</si>
  <si>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</si>
  <si>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</si>
  <si>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</si>
  <si>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</si>
  <si>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</si>
  <si>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</si>
  <si>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</si>
  <si>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</si>
  <si>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</si>
  <si>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</si>
  <si>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</si>
  <si>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</si>
  <si>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</si>
  <si>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</si>
  <si>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</si>
  <si>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</si>
  <si>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</si>
  <si>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</si>
  <si>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</si>
  <si>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</si>
  <si>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</si>
  <si>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</si>
  <si>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</si>
  <si>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</si>
  <si>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</si>
  <si>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</si>
  <si>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</si>
  <si>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</si>
  <si>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</si>
  <si>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</si>
  <si>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</si>
  <si>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</si>
  <si>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</si>
  <si>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</si>
  <si>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</si>
  <si>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</si>
  <si>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</si>
  <si>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</si>
  <si>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</si>
  <si>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</si>
  <si>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</si>
  <si>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</si>
  <si>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</si>
  <si>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</si>
  <si>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</si>
  <si>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</si>
  <si>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</si>
  <si>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</si>
  <si>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</si>
  <si>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</si>
  <si>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</si>
  <si>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</si>
  <si>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</si>
  <si>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</si>
  <si>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</si>
  <si>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</si>
  <si>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</si>
  <si>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</si>
  <si>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</si>
  <si>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</si>
  <si>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</si>
  <si>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</si>
  <si>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</si>
  <si>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</si>
  <si>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</si>
  <si>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</si>
  <si>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</si>
  <si>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</si>
  <si>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</si>
  <si>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</si>
  <si>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</si>
  <si>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</si>
  <si>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</si>
  <si>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</si>
  <si>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</si>
  <si>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</si>
  <si>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</si>
  <si>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</si>
  <si>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</si>
  <si>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</si>
  <si>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</si>
  <si>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</si>
  <si>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</si>
  <si>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</si>
  <si>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</si>
  <si>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</si>
  <si>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</si>
  <si>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</si>
  <si>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</si>
  <si>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</si>
  <si>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</si>
  <si>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</si>
  <si>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</si>
  <si>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</si>
  <si>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</si>
  <si>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</si>
  <si>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</si>
  <si>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</si>
  <si>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</si>
  <si>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</si>
  <si>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</si>
  <si>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</si>
  <si>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</si>
  <si>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</si>
  <si>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</si>
  <si>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</si>
  <si>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</si>
  <si>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</si>
  <si>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</si>
  <si>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</si>
  <si>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</si>
  <si>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</si>
  <si>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</si>
  <si>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</si>
  <si>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</si>
  <si>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</si>
  <si>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</si>
  <si>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</si>
  <si>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</si>
  <si>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</si>
  <si>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</si>
  <si>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</si>
  <si>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</si>
  <si>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</si>
  <si>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</si>
  <si>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</si>
  <si>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</si>
  <si>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</si>
  <si>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</si>
  <si>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</si>
  <si>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</si>
  <si>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</si>
  <si>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</si>
  <si>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</si>
  <si>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</si>
  <si>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</si>
  <si>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</si>
  <si>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</si>
  <si>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</si>
  <si>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</si>
  <si>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</si>
  <si>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</si>
  <si>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</si>
  <si>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</si>
  <si>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</si>
  <si>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</si>
  <si>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</si>
  <si>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</si>
  <si>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</si>
  <si>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</si>
  <si>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</si>
  <si>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</si>
  <si>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</si>
  <si>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</si>
  <si>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</si>
  <si>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</si>
  <si>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</si>
  <si>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</si>
  <si>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</si>
  <si>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</si>
  <si>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</si>
  <si>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</si>
  <si>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</si>
  <si>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</si>
  <si>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</si>
  <si>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</si>
  <si>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</si>
  <si>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</si>
  <si>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</si>
  <si>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</si>
  <si>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</si>
  <si>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</si>
  <si>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</si>
  <si>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</si>
  <si>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</si>
  <si>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</si>
  <si>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</si>
  <si>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</si>
  <si>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</si>
  <si>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</si>
  <si>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</si>
  <si>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</si>
  <si>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</si>
  <si>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</si>
  <si>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</si>
  <si>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</si>
  <si>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</si>
  <si>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</si>
  <si>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</si>
  <si>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</si>
  <si>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</si>
  <si>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</si>
  <si>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</si>
  <si>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</si>
  <si>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</si>
  <si>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</si>
  <si>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</si>
  <si>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</si>
  <si>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</si>
  <si>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</si>
  <si>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</si>
  <si>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</si>
  <si>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</si>
  <si>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</si>
  <si>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</si>
  <si>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</si>
  <si>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</si>
  <si>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</si>
  <si>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</si>
  <si>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</si>
  <si>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</si>
  <si>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</si>
  <si>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</si>
  <si>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</si>
  <si>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</si>
  <si>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</si>
  <si>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</si>
  <si>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</si>
  <si>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</si>
  <si>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</si>
  <si>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</si>
  <si>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</si>
  <si>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</si>
  <si>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</si>
  <si>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</si>
  <si>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</si>
  <si>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</si>
  <si>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</si>
  <si>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</si>
  <si>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</si>
  <si>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</si>
  <si>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</si>
  <si>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</si>
  <si>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</si>
  <si>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</si>
  <si>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</si>
  <si>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</si>
  <si>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</si>
  <si>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</si>
  <si>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</si>
  <si>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</si>
  <si>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</si>
  <si>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</si>
  <si>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</si>
  <si>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</si>
  <si>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</si>
  <si>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</si>
  <si>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</si>
  <si>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</si>
  <si>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</si>
  <si>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</si>
  <si>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</si>
  <si>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</si>
  <si>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</si>
  <si>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</si>
  <si>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</si>
  <si>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</si>
  <si>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</si>
  <si>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</si>
  <si>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</si>
  <si>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</si>
  <si>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</si>
  <si>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</si>
  <si>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</si>
  <si>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</si>
  <si>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</si>
  <si>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</si>
  <si>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</si>
  <si>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</si>
  <si>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</si>
  <si>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</si>
  <si>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</si>
  <si>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</si>
  <si>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</si>
  <si>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</si>
  <si>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</si>
  <si>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</si>
  <si>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</si>
  <si>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</si>
  <si>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</si>
  <si>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</si>
  <si>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</si>
  <si>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</si>
  <si>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</si>
  <si>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</si>
  <si>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</si>
  <si>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</si>
  <si>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</si>
  <si>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</si>
  <si>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</si>
  <si>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</si>
  <si>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</si>
  <si>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</si>
  <si>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</si>
  <si>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</si>
  <si>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</si>
  <si>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</si>
  <si>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</si>
  <si>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</si>
  <si>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</si>
  <si>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</si>
  <si>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</si>
  <si>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</si>
  <si>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</si>
  <si>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</si>
  <si>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</si>
  <si>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</si>
  <si>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</si>
  <si>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</si>
  <si>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</si>
  <si>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</si>
  <si>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</si>
  <si>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</si>
  <si>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</si>
  <si>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</si>
  <si>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</si>
  <si>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</si>
  <si>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</si>
  <si>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</si>
  <si>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</si>
  <si>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</si>
  <si>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</si>
  <si>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</si>
  <si>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</si>
  <si>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</si>
  <si>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</si>
  <si>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</si>
  <si>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</si>
  <si>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</si>
  <si>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</si>
  <si>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</si>
  <si>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</si>
  <si>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</si>
  <si>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</si>
  <si>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</si>
  <si>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</si>
  <si>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</si>
  <si>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</si>
  <si>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</si>
  <si>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</si>
  <si>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</si>
  <si>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</si>
  <si>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</si>
  <si>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</si>
  <si>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</si>
  <si>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</si>
  <si>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</si>
  <si>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</si>
  <si>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</si>
  <si>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</si>
  <si>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</si>
  <si>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</si>
  <si>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</si>
  <si>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</si>
  <si>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</si>
  <si>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</si>
  <si>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</si>
  <si>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</si>
  <si>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</si>
  <si>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</si>
  <si>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</si>
  <si>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</si>
  <si>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</si>
  <si>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</si>
  <si>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</si>
  <si>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</si>
  <si>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</si>
  <si>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</si>
  <si>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</si>
  <si>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</si>
  <si>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</si>
  <si>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</si>
  <si>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</si>
  <si>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</si>
  <si>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</si>
  <si>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</si>
  <si>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</si>
  <si>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</si>
  <si>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</si>
  <si>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</si>
  <si>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</si>
  <si>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</si>
  <si>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</si>
  <si>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</si>
  <si>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</si>
  <si>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</si>
  <si>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</si>
  <si>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</si>
  <si>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</si>
  <si>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</si>
  <si>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</si>
  <si>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</si>
  <si>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</si>
  <si>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</si>
  <si>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</si>
  <si>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</si>
  <si>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</si>
  <si>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</si>
  <si>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</si>
  <si>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</si>
  <si>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</si>
  <si>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</si>
  <si>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</si>
  <si>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</si>
  <si>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</si>
  <si>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</si>
  <si>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</si>
  <si>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</si>
  <si>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</si>
  <si>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</si>
  <si>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</si>
  <si>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</si>
  <si>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</si>
  <si>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</si>
  <si>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</si>
  <si>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</si>
  <si>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</si>
  <si>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</si>
  <si>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</si>
  <si>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</si>
  <si>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</si>
  <si>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</si>
  <si>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</si>
  <si>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</si>
  <si>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</si>
  <si>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</si>
  <si>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</si>
  <si>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</si>
  <si>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</si>
  <si>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</si>
  <si>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</si>
  <si>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</si>
  <si>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</si>
  <si>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</si>
  <si>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</si>
  <si>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</si>
  <si>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</si>
  <si>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</si>
  <si>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</si>
  <si>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</si>
  <si>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</si>
  <si>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</si>
  <si>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</si>
  <si>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</si>
  <si>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</si>
  <si>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</si>
  <si>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</si>
  <si>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</si>
  <si>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</si>
  <si>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</si>
  <si>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</si>
  <si>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</si>
  <si>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</si>
  <si>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</si>
  <si>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</si>
  <si>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</si>
  <si>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</si>
  <si>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</si>
  <si>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</si>
  <si>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</si>
  <si>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</si>
  <si>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</si>
  <si>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</si>
  <si>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</si>
  <si>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</si>
  <si>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</si>
  <si>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</si>
  <si>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</si>
  <si>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</si>
  <si>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</si>
  <si>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</si>
  <si>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</si>
  <si>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</si>
  <si>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</si>
  <si>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</si>
  <si>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</si>
  <si>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</si>
  <si>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</si>
  <si>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</si>
  <si>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</si>
  <si>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</si>
  <si>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</si>
  <si>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</si>
  <si>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</si>
  <si>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</si>
  <si>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</si>
  <si>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</si>
  <si>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</si>
  <si>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</si>
  <si>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</si>
  <si>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</si>
  <si>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</si>
  <si>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</si>
  <si>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</si>
  <si>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</si>
  <si>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</si>
  <si>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</si>
  <si>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</si>
  <si>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</si>
  <si>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</si>
  <si>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</si>
  <si>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</si>
  <si>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</si>
  <si>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</si>
  <si>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</si>
  <si>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</si>
  <si>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</si>
  <si>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</si>
  <si>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</si>
  <si>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</si>
  <si>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</si>
  <si>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</si>
  <si>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</si>
  <si>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</si>
  <si>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</si>
  <si>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</si>
  <si>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</si>
  <si>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</si>
  <si>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</si>
  <si>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</si>
  <si>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</si>
  <si>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</si>
  <si>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</si>
  <si>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</si>
  <si>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</si>
  <si>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</si>
  <si>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</si>
  <si>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</si>
  <si>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</si>
  <si>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</si>
  <si>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</si>
  <si>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</si>
  <si>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</si>
  <si>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</si>
  <si>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</si>
  <si>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</si>
  <si>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</si>
  <si>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</si>
  <si>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</si>
  <si>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</si>
  <si>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</si>
  <si>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</si>
  <si>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</si>
  <si>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</si>
  <si>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</si>
  <si>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</si>
  <si>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</si>
  <si>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</si>
  <si>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</si>
  <si>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</si>
  <si>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</si>
  <si>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</si>
  <si>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</si>
  <si>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</si>
  <si>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</si>
  <si>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</si>
  <si>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</si>
  <si>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</si>
  <si>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</si>
  <si>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</si>
  <si>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</si>
  <si>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</si>
  <si>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</si>
  <si>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</si>
  <si>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</si>
  <si>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</si>
  <si>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</si>
  <si>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</si>
  <si>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</si>
  <si>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</si>
  <si>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</si>
  <si>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</si>
  <si>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</si>
  <si>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</si>
  <si>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</si>
  <si>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</si>
  <si>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</si>
  <si>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</si>
  <si>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</si>
  <si>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</si>
  <si>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</si>
  <si>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</si>
  <si>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</si>
  <si>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</si>
  <si>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</si>
  <si>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</si>
  <si>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</si>
  <si>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</si>
  <si>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</si>
  <si>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</si>
  <si>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</si>
  <si>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</si>
  <si>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</si>
  <si>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</si>
  <si>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</si>
  <si>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</si>
  <si>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</si>
  <si>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</si>
  <si>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</si>
  <si>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</si>
  <si>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</si>
  <si>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</si>
  <si>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</si>
  <si>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</si>
  <si>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</si>
  <si>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</si>
  <si>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</si>
  <si>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</si>
  <si>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</si>
  <si>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</si>
  <si>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</si>
  <si>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</si>
  <si>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</si>
  <si>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</si>
  <si>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</si>
  <si>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</si>
  <si>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</si>
  <si>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</si>
  <si>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</si>
  <si>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</si>
  <si>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</si>
  <si>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</si>
  <si>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</si>
  <si>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</si>
  <si>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</si>
  <si>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</si>
  <si>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</si>
  <si>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</si>
  <si>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</si>
  <si>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</si>
  <si>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</si>
  <si>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</si>
  <si>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</si>
  <si>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</si>
  <si>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</si>
  <si>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</si>
  <si>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</si>
  <si>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</si>
  <si>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</si>
  <si>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</si>
  <si>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</si>
  <si>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</si>
  <si>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</si>
  <si>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</si>
  <si>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</si>
  <si>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</si>
  <si>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</si>
  <si>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</si>
  <si>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</si>
  <si>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</si>
  <si>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</si>
  <si>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</si>
  <si>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</si>
  <si>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</si>
  <si>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</si>
  <si>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</si>
  <si>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</si>
  <si>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</si>
  <si>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</si>
  <si>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</si>
  <si>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</si>
  <si>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</si>
  <si>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</si>
  <si>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</si>
  <si>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</si>
  <si>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</si>
  <si>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</si>
  <si>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</si>
  <si>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</si>
  <si>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</si>
  <si>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</si>
  <si>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</si>
  <si>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</si>
  <si>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</si>
  <si>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</si>
  <si>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</si>
  <si>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</si>
  <si>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</si>
  <si>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</si>
  <si>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</si>
  <si>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</si>
  <si>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</si>
  <si>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</si>
  <si>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</si>
  <si>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</si>
  <si>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</si>
  <si>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</si>
  <si>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</si>
  <si>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</si>
  <si>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</si>
  <si>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</si>
  <si>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</si>
  <si>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</si>
  <si>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</si>
  <si>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</si>
  <si>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</si>
  <si>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</si>
  <si>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</si>
  <si>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</si>
  <si>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</si>
  <si>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</si>
  <si>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</si>
  <si>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</si>
  <si>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</si>
  <si>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</si>
  <si>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</si>
  <si>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</si>
  <si>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</si>
  <si>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</si>
  <si>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</si>
  <si>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</si>
  <si>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</si>
  <si>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</si>
  <si>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</si>
  <si>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</si>
  <si>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</si>
  <si>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</si>
  <si>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</si>
  <si>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</si>
  <si>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</si>
  <si>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</si>
  <si>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</si>
  <si>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</si>
  <si>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</si>
  <si>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</si>
  <si>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</si>
  <si>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</si>
  <si>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</si>
  <si>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</si>
  <si>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</si>
  <si>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</si>
  <si>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</si>
  <si>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</si>
  <si>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</si>
  <si>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</si>
  <si>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</si>
  <si>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</si>
  <si>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</si>
  <si>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</si>
  <si>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</si>
  <si>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</si>
  <si>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</si>
  <si>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</si>
  <si>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</si>
  <si>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</si>
  <si>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</si>
  <si>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</si>
  <si>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</si>
  <si>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</si>
  <si>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</si>
  <si>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</si>
  <si>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</si>
  <si>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</si>
  <si>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</si>
  <si>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</si>
  <si>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</si>
  <si>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</si>
  <si>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</si>
  <si>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</si>
  <si>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</si>
  <si>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</si>
  <si>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</si>
  <si>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</si>
  <si>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</si>
  <si>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</si>
  <si>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</si>
  <si>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</si>
  <si>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</si>
  <si>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</si>
  <si>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</si>
  <si>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</si>
  <si>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</si>
  <si>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</si>
  <si>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</si>
  <si>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</si>
  <si>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</si>
  <si>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</si>
  <si>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</si>
  <si>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</si>
  <si>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</si>
  <si>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</si>
  <si>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</si>
  <si>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</si>
  <si>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</si>
  <si>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</si>
  <si>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</si>
  <si>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</si>
  <si>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</si>
  <si>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</si>
  <si>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</si>
  <si>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</si>
  <si>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</si>
  <si>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</si>
  <si>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</si>
  <si>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</si>
  <si>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</si>
  <si>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</si>
  <si>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</si>
  <si>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</si>
  <si>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</si>
  <si>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</si>
  <si>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</si>
  <si>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</si>
  <si>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</si>
  <si>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</si>
  <si>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</si>
  <si>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</si>
  <si>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</si>
  <si>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</si>
  <si>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</si>
  <si>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</si>
  <si>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</si>
  <si>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</si>
  <si>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</si>
  <si>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</si>
  <si>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</si>
  <si>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</si>
  <si>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</si>
  <si>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</si>
  <si>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</si>
  <si>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</si>
  <si>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</si>
  <si>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</si>
  <si>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</si>
  <si>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</si>
  <si>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</si>
  <si>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</si>
  <si>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</si>
  <si>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</si>
  <si>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</si>
  <si>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</si>
  <si>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</si>
  <si>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</si>
  <si>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</si>
  <si>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</si>
  <si>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</si>
  <si>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</si>
  <si>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</si>
  <si>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</si>
  <si>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</si>
  <si>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</si>
  <si>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</si>
  <si>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</si>
  <si>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</si>
  <si>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</si>
  <si>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</si>
  <si>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</si>
  <si>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</si>
  <si>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</si>
  <si>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</si>
  <si>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</si>
  <si>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</si>
  <si>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</si>
  <si>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</si>
  <si>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</si>
  <si>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</si>
  <si>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</si>
  <si>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</si>
  <si>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</si>
  <si>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</si>
  <si>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</si>
  <si>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</si>
  <si>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</si>
  <si>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</si>
  <si>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</si>
  <si>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</si>
  <si>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</si>
  <si>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</si>
  <si>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</si>
  <si>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</si>
  <si>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</si>
  <si>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</si>
  <si>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</si>
  <si>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</si>
  <si>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</si>
  <si>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</si>
  <si>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</si>
  <si>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</si>
  <si>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</si>
  <si>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</si>
  <si>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</si>
  <si>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</si>
  <si>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</si>
  <si>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</si>
  <si>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</si>
  <si>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</si>
  <si>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</si>
  <si>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</si>
  <si>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</si>
  <si>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</si>
  <si>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</si>
  <si>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</si>
  <si>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</si>
  <si>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</si>
  <si>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</si>
  <si>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</si>
  <si>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</si>
  <si>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</si>
  <si>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</si>
  <si>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</si>
  <si>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</si>
  <si>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</si>
  <si>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</si>
  <si>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</si>
  <si>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</si>
  <si>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</si>
  <si>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</si>
  <si>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</si>
  <si>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</si>
  <si>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</si>
  <si>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</si>
  <si>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</si>
  <si>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</si>
  <si>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</si>
  <si>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</si>
  <si>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</si>
  <si>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</si>
  <si>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</si>
  <si>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</si>
  <si>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</si>
  <si>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</si>
  <si>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</si>
  <si>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</si>
  <si>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</si>
  <si>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</si>
  <si>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</si>
  <si>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</si>
  <si>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</si>
  <si>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</si>
  <si>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</si>
  <si>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</si>
  <si>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</si>
  <si>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</si>
  <si>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</si>
  <si>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</si>
  <si>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</si>
  <si>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</si>
  <si>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</si>
  <si>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</si>
  <si>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</si>
  <si>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</si>
  <si>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</si>
  <si>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</si>
  <si>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</si>
  <si>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</si>
  <si>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</si>
  <si>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</si>
  <si>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</si>
  <si>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</si>
  <si>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</si>
  <si>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</si>
  <si>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</si>
  <si>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</si>
  <si>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</si>
  <si>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</si>
  <si>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</si>
  <si>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</si>
  <si>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</si>
  <si>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</si>
  <si>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</si>
  <si>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</si>
  <si>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</si>
  <si>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</si>
  <si>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</si>
  <si>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</si>
  <si>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</si>
  <si>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</si>
  <si>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</si>
  <si>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</si>
  <si>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</si>
  <si>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</si>
  <si>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</si>
  <si>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</si>
  <si>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</si>
  <si>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</si>
  <si>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</si>
  <si>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</si>
  <si>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</si>
  <si>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</si>
  <si>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</si>
  <si>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</si>
  <si>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</si>
  <si>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</si>
  <si>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</si>
  <si>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</si>
  <si>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</si>
  <si>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</si>
  <si>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</si>
  <si>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</si>
  <si>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</si>
  <si>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</si>
  <si>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</si>
  <si>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</si>
  <si>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</si>
  <si>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</si>
  <si>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</si>
  <si>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</si>
  <si>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</si>
  <si>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</si>
  <si>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</si>
  <si>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</si>
  <si>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</si>
  <si>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</si>
  <si>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</si>
  <si>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</si>
  <si>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</si>
  <si>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</si>
  <si>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</si>
  <si>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</si>
  <si>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</si>
  <si>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</si>
  <si>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</si>
  <si>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</si>
  <si>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</si>
  <si>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</si>
  <si>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</si>
  <si>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</si>
  <si>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</si>
  <si>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</si>
  <si>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</si>
  <si>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</si>
  <si>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</si>
  <si>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</si>
  <si>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</si>
  <si>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</si>
  <si>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</si>
  <si>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</si>
  <si>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</si>
  <si>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</si>
  <si>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</si>
  <si>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</si>
  <si>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</si>
  <si>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</si>
  <si>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</si>
  <si>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</si>
  <si>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</si>
  <si>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</si>
  <si>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</si>
  <si>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</si>
  <si>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</si>
  <si>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</si>
  <si>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</si>
  <si>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</si>
  <si>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</si>
  <si>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</si>
  <si>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</si>
  <si>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</si>
  <si>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</si>
  <si>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</si>
  <si>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</si>
  <si>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</si>
  <si>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</si>
  <si>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</si>
  <si>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</si>
  <si>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</si>
  <si>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</si>
  <si>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</si>
  <si>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</si>
  <si>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</si>
  <si>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</si>
  <si>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</si>
  <si>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</si>
  <si>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</si>
  <si>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</si>
  <si>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</si>
  <si>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</si>
  <si>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</si>
  <si>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</si>
  <si>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</si>
  <si>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</si>
  <si>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</si>
  <si>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</si>
  <si>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</si>
  <si>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</si>
  <si>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</si>
  <si>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</si>
  <si>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</si>
  <si>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</si>
  <si>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</si>
  <si>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</si>
  <si>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</si>
  <si>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</si>
  <si>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</si>
  <si>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</si>
  <si>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</si>
  <si>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</si>
  <si>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</si>
  <si>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</si>
  <si>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</si>
  <si>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</si>
  <si>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</si>
  <si>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</si>
  <si>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</si>
  <si>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</si>
  <si>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</si>
  <si>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</si>
  <si>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</si>
  <si>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</si>
  <si>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</si>
  <si>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</si>
  <si>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</si>
  <si>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</si>
  <si>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</si>
  <si>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</si>
  <si>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</si>
  <si>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</si>
  <si>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</si>
  <si>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</si>
  <si>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</si>
  <si>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</si>
  <si>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</si>
  <si>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</si>
  <si>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</si>
  <si>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</si>
  <si>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</si>
  <si>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</si>
  <si>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</si>
  <si>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</si>
  <si>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</si>
  <si>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</si>
  <si>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</si>
  <si>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</si>
  <si>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</si>
  <si>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</si>
  <si>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</si>
  <si>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</si>
  <si>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</si>
  <si>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</si>
  <si>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</si>
  <si>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</si>
  <si>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</si>
  <si>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</si>
  <si>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</si>
  <si>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</si>
  <si>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</si>
  <si>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</si>
  <si>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</si>
  <si>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</si>
  <si>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</si>
  <si>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</si>
  <si>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</si>
  <si>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</si>
  <si>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</si>
  <si>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</si>
  <si>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</si>
  <si>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</si>
  <si>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</si>
  <si>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</si>
  <si>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</si>
  <si>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</si>
  <si>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</si>
  <si>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</si>
  <si>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</si>
  <si>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</si>
  <si>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</si>
  <si>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</si>
  <si>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</si>
  <si>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</si>
  <si>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</si>
  <si>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</si>
  <si>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</si>
  <si>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</si>
  <si>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</si>
  <si>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</si>
  <si>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</si>
  <si>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</si>
  <si>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</si>
  <si>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</si>
  <si>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</si>
  <si>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</si>
  <si>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</si>
  <si>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</si>
  <si>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</si>
  <si>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</si>
  <si>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</si>
  <si>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</si>
  <si>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</si>
  <si>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</si>
  <si>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</si>
  <si>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</si>
  <si>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</si>
  <si>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</si>
  <si>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</si>
  <si>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</si>
  <si>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</si>
  <si>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</si>
  <si>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</si>
  <si>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</si>
  <si>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</si>
  <si>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</si>
  <si>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</si>
  <si>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</si>
  <si>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</si>
  <si>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</si>
  <si>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</si>
  <si>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</si>
  <si>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</si>
  <si>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</si>
  <si>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</si>
  <si>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</si>
  <si>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</si>
  <si>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</si>
  <si>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</si>
  <si>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</si>
  <si>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</si>
  <si>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</si>
  <si>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</si>
  <si>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</si>
  <si>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</si>
  <si>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</si>
  <si>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</si>
  <si>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</si>
  <si>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</si>
  <si>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</si>
  <si>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</si>
  <si>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</si>
  <si>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</si>
  <si>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</si>
  <si>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</si>
  <si>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</si>
  <si>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</si>
  <si>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</si>
  <si>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</si>
  <si>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</si>
  <si>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</si>
  <si>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</si>
  <si>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</si>
  <si>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</si>
  <si>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</si>
  <si>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</si>
  <si>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</si>
  <si>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</si>
  <si>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</si>
  <si>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</si>
  <si>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</si>
  <si>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</si>
  <si>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</si>
  <si>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</si>
  <si>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</si>
  <si>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</si>
  <si>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</si>
  <si>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</si>
  <si>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</si>
  <si>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</si>
  <si>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</si>
  <si>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</si>
  <si>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</si>
  <si>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</si>
  <si>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</si>
  <si>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</si>
  <si>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</si>
  <si>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</si>
  <si>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</si>
  <si>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</si>
  <si>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</si>
  <si>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</si>
  <si>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</si>
  <si>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</si>
  <si>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</si>
  <si>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</si>
  <si>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</si>
  <si>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</si>
  <si>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</si>
  <si>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</si>
  <si>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</si>
  <si>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</si>
  <si>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</si>
  <si>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</si>
  <si>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</si>
  <si>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</si>
  <si>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</si>
  <si>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</si>
  <si>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</si>
  <si>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</si>
  <si>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</si>
  <si>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</si>
  <si>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</si>
  <si>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</si>
  <si>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</si>
  <si>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</si>
  <si>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</si>
  <si>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</si>
  <si>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</si>
  <si>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</si>
  <si>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</si>
  <si>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</si>
  <si>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</si>
  <si>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</si>
  <si>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</si>
  <si>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</si>
  <si>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</si>
  <si>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</si>
  <si>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</si>
  <si>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</si>
  <si>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</si>
  <si>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</si>
  <si>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</si>
  <si>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</si>
  <si>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</si>
  <si>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</si>
  <si>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</si>
  <si>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</si>
  <si>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</si>
  <si>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</si>
  <si>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</si>
  <si>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</si>
  <si>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</si>
  <si>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</si>
  <si>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</si>
  <si>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</si>
  <si>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</si>
  <si>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</si>
  <si>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</si>
  <si>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</si>
  <si>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</si>
  <si>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</si>
  <si>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</si>
  <si>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</si>
  <si>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</si>
  <si>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</si>
  <si>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</si>
  <si>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</si>
  <si>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</si>
  <si>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</si>
  <si>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</si>
  <si>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</si>
  <si>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</si>
  <si>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</si>
  <si>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</si>
  <si>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</si>
  <si>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</si>
  <si>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</si>
  <si>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</si>
  <si>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</si>
  <si>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</si>
  <si>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</si>
  <si>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</si>
  <si>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</si>
  <si>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</si>
  <si>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</si>
  <si>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</si>
  <si>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</si>
  <si>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</si>
  <si>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</si>
  <si>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</si>
  <si>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</si>
  <si>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</si>
  <si>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</si>
  <si>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</si>
  <si>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</si>
  <si>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</si>
  <si>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</si>
  <si>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</si>
  <si>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</si>
  <si>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</si>
  <si>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</si>
  <si>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</si>
  <si>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</si>
  <si>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</si>
  <si>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</si>
  <si>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</si>
  <si>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</si>
  <si>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</si>
  <si>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</si>
  <si>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</si>
  <si>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</si>
  <si>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</si>
  <si>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</si>
  <si>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</si>
  <si>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</si>
  <si>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</si>
  <si>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</si>
  <si>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</si>
  <si>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</si>
  <si>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</si>
  <si>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</si>
  <si>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</si>
  <si>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</si>
  <si>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</si>
  <si>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</si>
  <si>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</si>
  <si>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</si>
  <si>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</si>
  <si>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</si>
  <si>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</si>
  <si>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</si>
  <si>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</si>
  <si>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</si>
  <si>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</si>
  <si>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</si>
  <si>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</si>
  <si>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</si>
  <si>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</si>
  <si>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</si>
  <si>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</si>
  <si>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</si>
  <si>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</si>
  <si>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</si>
  <si>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</si>
  <si>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</si>
  <si>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</si>
  <si>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</si>
  <si>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</si>
  <si>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</si>
  <si>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</si>
  <si>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</si>
  <si>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</si>
  <si>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</si>
  <si>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</si>
  <si>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</si>
  <si>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</si>
  <si>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</si>
  <si>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</si>
  <si>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</si>
  <si>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</si>
  <si>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</si>
  <si>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</si>
  <si>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</si>
  <si>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</si>
  <si>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</si>
  <si>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</si>
  <si>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</si>
  <si>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</si>
  <si>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</si>
  <si>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</si>
  <si>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</si>
  <si>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</si>
  <si>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</si>
  <si>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</si>
  <si>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</si>
  <si>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</si>
  <si>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</si>
  <si>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</si>
  <si>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</si>
  <si>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</si>
  <si>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</si>
  <si>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</si>
  <si>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</si>
  <si>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</si>
  <si>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</si>
  <si>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</si>
  <si>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</si>
  <si>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</si>
  <si>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</si>
  <si>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</si>
  <si>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</si>
  <si>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</si>
  <si>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</si>
  <si>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</si>
  <si>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</si>
  <si>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</si>
  <si>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</si>
  <si>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</si>
  <si>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</si>
  <si>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</si>
  <si>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</si>
  <si>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</si>
  <si>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</si>
  <si>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</si>
  <si>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</si>
  <si>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</si>
  <si>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</si>
  <si>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</si>
  <si>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</si>
  <si>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</si>
  <si>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</si>
  <si>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</si>
  <si>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</si>
  <si>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</si>
  <si>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</si>
  <si>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</si>
  <si>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</si>
  <si>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</si>
  <si>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</si>
  <si>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</si>
  <si>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</si>
  <si>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</si>
  <si>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</si>
  <si>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</si>
  <si>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</si>
  <si>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</si>
  <si>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</si>
  <si>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</si>
  <si>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</si>
  <si>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</si>
  <si>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</si>
  <si>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</si>
  <si>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</si>
  <si>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</si>
  <si>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</si>
  <si>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</si>
  <si>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</si>
  <si>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</si>
  <si>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</si>
  <si>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</si>
  <si>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</si>
  <si>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</si>
  <si>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</si>
  <si>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</si>
  <si>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</si>
  <si>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</si>
  <si>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</si>
  <si>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</si>
  <si>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</si>
  <si>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</si>
  <si>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</si>
  <si>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</si>
  <si>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</si>
  <si>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</si>
  <si>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</si>
  <si>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</si>
  <si>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</si>
  <si>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</si>
  <si>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</si>
  <si>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</si>
  <si>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</si>
  <si>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</si>
  <si>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</si>
  <si>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</si>
  <si>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</si>
  <si>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</si>
  <si>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</si>
  <si>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</si>
  <si>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</si>
  <si>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</si>
  <si>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</si>
  <si>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</si>
  <si>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</si>
  <si>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</si>
  <si>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</si>
  <si>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</si>
  <si>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</si>
  <si>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</si>
  <si>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</si>
  <si>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</si>
  <si>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</si>
  <si>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</si>
  <si>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</si>
  <si>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</si>
  <si>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</si>
  <si>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</si>
  <si>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</si>
  <si>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</si>
  <si>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</si>
  <si>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</si>
  <si>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</si>
  <si>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</si>
  <si>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</si>
  <si>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</si>
  <si>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</si>
  <si>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</si>
  <si>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</si>
  <si>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</si>
  <si>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</si>
  <si>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</si>
  <si>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</si>
  <si>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</si>
  <si>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</si>
  <si>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</si>
  <si>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</si>
  <si>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</si>
  <si>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</si>
  <si>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</si>
  <si>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</si>
  <si>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</si>
  <si>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</si>
  <si>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</si>
  <si>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</si>
  <si>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</si>
  <si>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</si>
  <si>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</si>
  <si>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</si>
  <si>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</si>
  <si>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</si>
  <si>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</si>
  <si>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</si>
  <si>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</si>
  <si>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</si>
  <si>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</si>
  <si>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</si>
  <si>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</si>
  <si>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</si>
  <si>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</si>
  <si>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</si>
  <si>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</si>
  <si>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</si>
  <si>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</si>
  <si>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</si>
  <si>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</si>
  <si>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</si>
  <si>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</si>
  <si>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</si>
  <si>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</si>
  <si>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</si>
  <si>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</si>
  <si>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</si>
  <si>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</si>
  <si>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</si>
  <si>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</si>
  <si>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</si>
  <si>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</si>
  <si>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</si>
  <si>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</si>
  <si>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</si>
  <si>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</si>
  <si>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</si>
  <si>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</si>
  <si>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</si>
  <si>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</si>
  <si>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</si>
  <si>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</si>
  <si>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</si>
  <si>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</si>
  <si>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</si>
  <si>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</si>
  <si>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</si>
  <si>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</si>
  <si>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</si>
  <si>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</si>
  <si>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</si>
  <si>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</si>
  <si>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</si>
  <si>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</si>
  <si>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</si>
  <si>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</si>
  <si>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</si>
  <si>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</si>
  <si>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</si>
  <si>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</si>
  <si>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</si>
  <si>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</si>
  <si>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</si>
  <si>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</si>
  <si>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</si>
  <si>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</si>
  <si>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</si>
  <si>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</si>
  <si>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</si>
  <si>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</si>
  <si>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</si>
  <si>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</si>
  <si>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</si>
  <si>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</si>
  <si>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</si>
  <si>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</si>
  <si>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</si>
  <si>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</si>
  <si>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</si>
  <si>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</si>
  <si>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</si>
  <si>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</si>
  <si>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</si>
  <si>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</si>
  <si>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</si>
  <si>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</si>
  <si>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</si>
  <si>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</si>
  <si>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</si>
  <si>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</si>
  <si>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</si>
  <si>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</si>
  <si>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</si>
  <si>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</si>
  <si>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</si>
  <si>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</si>
  <si>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</si>
  <si>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</si>
  <si>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</si>
  <si>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</si>
  <si>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</si>
  <si>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</si>
  <si>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</si>
  <si>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</si>
  <si>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</si>
  <si>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</si>
  <si>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</si>
  <si>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</si>
  <si>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</si>
  <si>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</si>
  <si>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</si>
  <si>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</si>
  <si>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</si>
  <si>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</si>
  <si>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</si>
  <si>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</si>
  <si>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</si>
  <si>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</si>
  <si>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</si>
  <si>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</si>
  <si>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</si>
  <si>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</si>
  <si>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</si>
  <si>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</si>
  <si>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</si>
  <si>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</si>
  <si>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</si>
  <si>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</si>
  <si>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</si>
  <si>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</si>
  <si>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</si>
  <si>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</si>
  <si>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</si>
  <si>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</si>
  <si>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</si>
  <si>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</si>
  <si>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</si>
  <si>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</si>
  <si>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</si>
  <si>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</si>
  <si>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</si>
  <si>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</si>
  <si>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</si>
  <si>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</si>
  <si>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</si>
  <si>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</si>
  <si>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</si>
  <si>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</si>
  <si>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</si>
  <si>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</si>
  <si>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</si>
  <si>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</si>
  <si>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</si>
  <si>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</si>
  <si>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</si>
  <si>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</si>
  <si>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</si>
  <si>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</si>
  <si>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</si>
  <si>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</si>
  <si>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</si>
  <si>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</si>
  <si>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</si>
  <si>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</si>
  <si>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</si>
  <si>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</si>
  <si>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</si>
  <si>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</si>
  <si>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</si>
  <si>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</si>
  <si>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</si>
  <si>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</si>
  <si>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</si>
  <si>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</si>
  <si>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</si>
  <si>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</si>
  <si>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</si>
  <si>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</si>
  <si>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</si>
  <si>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</si>
  <si>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</si>
  <si>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</si>
  <si>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</si>
  <si>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</si>
  <si>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</si>
  <si>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</si>
  <si>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</si>
  <si>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</si>
  <si>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</si>
  <si>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</si>
  <si>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</si>
  <si>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</si>
  <si>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</si>
  <si>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</si>
  <si>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</si>
  <si>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</si>
  <si>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</si>
  <si>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</si>
  <si>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</si>
  <si>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</si>
  <si>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</si>
  <si>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</si>
  <si>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</si>
  <si>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</si>
  <si>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</si>
  <si>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</si>
  <si>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</si>
  <si>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</si>
  <si>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</si>
  <si>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</si>
  <si>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</si>
  <si>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</si>
  <si>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</si>
  <si>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</si>
  <si>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</si>
  <si>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</si>
  <si>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</si>
  <si>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</si>
  <si>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</si>
  <si>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</si>
  <si>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</si>
  <si>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</si>
  <si>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</si>
  <si>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</si>
  <si>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</si>
  <si>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</si>
  <si>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</si>
  <si>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</si>
  <si>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</si>
  <si>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</si>
  <si>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</si>
  <si>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</si>
  <si>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</si>
  <si>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</si>
  <si>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</si>
  <si>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</si>
  <si>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</si>
  <si>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</si>
  <si>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</si>
  <si>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</si>
  <si>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</si>
  <si>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</si>
  <si>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</si>
  <si>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</si>
  <si>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</si>
  <si>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</si>
  <si>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</si>
  <si>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</si>
  <si>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</si>
  <si>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</si>
  <si>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</si>
  <si>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</si>
  <si>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</si>
  <si>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</si>
  <si>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</si>
  <si>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</si>
  <si>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</si>
  <si>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</si>
  <si>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</si>
  <si>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</si>
  <si>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</si>
  <si>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</si>
  <si>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</si>
  <si>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</si>
  <si>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</si>
  <si>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</si>
  <si>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</si>
  <si>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</si>
  <si>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</si>
  <si>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</si>
  <si>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</si>
  <si>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</si>
  <si>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</si>
  <si>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</si>
  <si>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</si>
  <si>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</si>
  <si>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</si>
  <si>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</si>
  <si>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</si>
  <si>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</si>
  <si>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</si>
  <si>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</si>
  <si>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</si>
  <si>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</si>
  <si>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</si>
  <si>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</si>
  <si>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</si>
  <si>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</si>
  <si>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</si>
  <si>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</si>
  <si>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</si>
  <si>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</si>
  <si>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</si>
  <si>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</si>
  <si>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</si>
  <si>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</si>
  <si>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</si>
  <si>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</si>
  <si>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</si>
  <si>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</si>
  <si>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</si>
  <si>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</si>
  <si>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</si>
  <si>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</si>
  <si>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</si>
  <si>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</si>
  <si>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</si>
  <si>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</si>
  <si>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</si>
  <si>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</si>
  <si>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</si>
  <si>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</si>
  <si>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</si>
  <si>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</si>
  <si>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</si>
  <si>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</si>
  <si>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</si>
  <si>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</si>
  <si>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</si>
  <si>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</si>
  <si>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</si>
  <si>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</si>
  <si>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</si>
  <si>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</si>
  <si>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</si>
  <si>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</si>
  <si>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</si>
  <si>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</si>
  <si>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</si>
  <si>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</si>
  <si>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</si>
  <si>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</si>
  <si>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</si>
  <si>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</si>
  <si>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</si>
  <si>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</si>
  <si>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</si>
  <si>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</si>
  <si>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</si>
  <si>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</si>
  <si>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</si>
  <si>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</si>
  <si>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</si>
  <si>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</si>
  <si>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</si>
  <si>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</si>
  <si>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</si>
  <si>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</si>
  <si>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</si>
  <si>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</si>
  <si>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</si>
  <si>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</si>
  <si>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</si>
  <si>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</si>
  <si>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</si>
  <si>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</si>
  <si>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</si>
  <si>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</si>
  <si>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</si>
  <si>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</si>
  <si>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</si>
  <si>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</si>
  <si>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</si>
  <si>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</si>
  <si>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</si>
  <si>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</si>
  <si>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</si>
  <si>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</si>
  <si>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</si>
  <si>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</si>
  <si>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</si>
  <si>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</si>
  <si>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</si>
  <si>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</si>
  <si>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</si>
  <si>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</si>
  <si>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</si>
  <si>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</si>
  <si>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</si>
  <si>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</si>
  <si>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</si>
  <si>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</si>
  <si>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</si>
  <si>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</si>
  <si>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</si>
  <si>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</si>
  <si>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</si>
  <si>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</si>
  <si>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</si>
  <si>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</si>
  <si>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</si>
  <si>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</si>
  <si>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</si>
  <si>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</si>
  <si>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</si>
  <si>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</si>
  <si>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</si>
  <si>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</si>
  <si>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</si>
  <si>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</si>
  <si>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</si>
  <si>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</si>
  <si>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</si>
  <si>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</si>
  <si>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</si>
  <si>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</si>
  <si>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</si>
  <si>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</si>
  <si>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</si>
  <si>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</si>
  <si>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</si>
  <si>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</si>
  <si>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</si>
  <si>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</si>
  <si>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</si>
  <si>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</si>
  <si>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</si>
  <si>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</si>
  <si>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</si>
  <si>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</si>
  <si>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</si>
  <si>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</si>
  <si>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</si>
  <si>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</si>
  <si>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</si>
  <si>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</si>
  <si>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</si>
  <si>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</si>
  <si>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</si>
  <si>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</si>
  <si>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</si>
  <si>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</si>
  <si>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</si>
  <si>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</si>
  <si>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</si>
  <si>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</si>
  <si>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</si>
  <si>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</si>
  <si>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</si>
  <si>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</si>
  <si>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</si>
  <si>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</si>
  <si>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</si>
  <si>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</si>
  <si>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</si>
  <si>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</si>
  <si>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</si>
  <si>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</si>
  <si>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</si>
  <si>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</si>
  <si>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</si>
  <si>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</si>
  <si>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</si>
  <si>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</si>
  <si>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</si>
  <si>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</si>
  <si>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</si>
  <si>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</si>
  <si>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</si>
  <si>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</si>
  <si>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</si>
  <si>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</si>
  <si>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</si>
  <si>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</si>
  <si>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</si>
  <si>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</si>
  <si>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</si>
  <si>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</si>
  <si>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</si>
  <si>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</si>
  <si>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</si>
  <si>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</si>
  <si>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</si>
  <si>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</si>
  <si>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</si>
  <si>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</si>
  <si>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</si>
  <si>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</si>
  <si>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</si>
  <si>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</si>
  <si>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</si>
  <si>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</si>
  <si>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</si>
  <si>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</si>
  <si>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</si>
  <si>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</si>
  <si>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</si>
  <si>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</si>
  <si>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</si>
  <si>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</si>
  <si>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</si>
  <si>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</si>
  <si>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</si>
  <si>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</si>
  <si>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</si>
  <si>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</si>
  <si>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</si>
  <si>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</si>
  <si>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</si>
  <si>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</si>
  <si>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</si>
  <si>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</si>
  <si>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</si>
  <si>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</si>
  <si>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</si>
  <si>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</si>
  <si>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</si>
  <si>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</si>
  <si>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</si>
  <si>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</si>
  <si>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</si>
  <si>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</si>
  <si>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</si>
  <si>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</si>
  <si>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</si>
  <si>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</si>
  <si>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</si>
  <si>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</si>
  <si>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</si>
  <si>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</si>
  <si>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</si>
  <si>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</si>
  <si>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</si>
  <si>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</si>
  <si>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</si>
  <si>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</si>
  <si>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</si>
  <si>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</si>
  <si>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</si>
  <si>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</si>
  <si>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</si>
  <si>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</si>
  <si>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</si>
  <si>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</si>
  <si>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</si>
  <si>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</si>
  <si>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</si>
  <si>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</si>
  <si>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</si>
  <si>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</si>
  <si>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</si>
  <si>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</si>
  <si>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</si>
  <si>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</si>
  <si>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</si>
  <si>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</si>
  <si>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</si>
  <si>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</si>
  <si>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</si>
  <si>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</si>
  <si>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</si>
  <si>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</si>
  <si>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</si>
  <si>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</si>
  <si>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</si>
  <si>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</si>
  <si>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</si>
  <si>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</si>
  <si>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</si>
  <si>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</si>
  <si>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</si>
  <si>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</si>
  <si>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</si>
  <si>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</si>
  <si>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</si>
  <si>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</si>
  <si>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</si>
  <si>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</si>
  <si>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</si>
  <si>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</si>
  <si>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</si>
  <si>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</si>
  <si>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</si>
  <si>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</si>
  <si>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</si>
  <si>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</si>
  <si>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</si>
  <si>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</si>
  <si>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</si>
  <si>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</si>
  <si>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</si>
  <si>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</si>
  <si>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</si>
  <si>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</si>
  <si>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</si>
  <si>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</si>
  <si>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</si>
  <si>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</si>
  <si>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</si>
  <si>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</si>
  <si>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</si>
  <si>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</si>
  <si>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</si>
  <si>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</si>
  <si>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</si>
  <si>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</si>
  <si>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</si>
  <si>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</si>
  <si>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</si>
  <si>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</si>
  <si>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</si>
  <si>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</si>
  <si>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</si>
  <si>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</si>
  <si>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</si>
  <si>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</si>
  <si>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</si>
  <si>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</si>
  <si>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</si>
  <si>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</si>
  <si>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</si>
  <si>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</si>
  <si>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</si>
  <si>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</si>
  <si>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</si>
  <si>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</si>
  <si>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</si>
  <si>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</si>
  <si>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</si>
  <si>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</si>
  <si>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</si>
  <si>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</si>
  <si>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</si>
  <si>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</si>
  <si>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</si>
  <si>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</si>
  <si>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</si>
  <si>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</si>
  <si>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</si>
  <si>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</si>
  <si>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</si>
  <si>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</si>
  <si>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</si>
  <si>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</si>
  <si>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</si>
  <si>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</si>
  <si>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</si>
  <si>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</si>
  <si>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</si>
  <si>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</si>
  <si>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</si>
  <si>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</si>
  <si>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</si>
  <si>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</si>
  <si>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</si>
  <si>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</si>
  <si>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</si>
  <si>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</si>
  <si>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</si>
  <si>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</si>
  <si>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</si>
  <si>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</si>
  <si>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</si>
  <si>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</si>
  <si>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</si>
  <si>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</si>
  <si>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</si>
  <si>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</si>
  <si>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</si>
  <si>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</si>
  <si>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</si>
  <si>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</si>
  <si>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</si>
  <si>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</si>
  <si>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</si>
  <si>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</si>
  <si>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</si>
  <si>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</si>
  <si>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</si>
  <si>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</si>
  <si>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</si>
  <si>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</si>
  <si>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</si>
  <si>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</si>
  <si>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</si>
  <si>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</si>
  <si>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</si>
  <si>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</si>
  <si>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</si>
  <si>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</si>
  <si>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</si>
  <si>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</si>
  <si>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</si>
  <si>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</si>
  <si>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</si>
  <si>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</si>
  <si>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</si>
  <si>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</si>
  <si>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</si>
  <si>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</si>
  <si>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</si>
  <si>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</si>
  <si>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</si>
  <si>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</si>
  <si>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</si>
  <si>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</si>
  <si>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</si>
  <si>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</si>
  <si>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</si>
  <si>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</si>
  <si>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</si>
  <si>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</si>
  <si>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</si>
  <si>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</si>
  <si>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</si>
  <si>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</si>
  <si>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</si>
  <si>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</si>
  <si>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</si>
  <si>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</si>
  <si>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</si>
  <si>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</si>
  <si>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</si>
  <si>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</si>
  <si>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</si>
  <si>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</si>
  <si>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</si>
  <si>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</si>
  <si>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</si>
  <si>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</si>
  <si>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</si>
  <si>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</si>
  <si>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</si>
  <si>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</si>
  <si>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</si>
  <si>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</si>
  <si>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</si>
  <si>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</si>
  <si>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</si>
  <si>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</si>
  <si>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</si>
  <si>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</si>
  <si>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</si>
  <si>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</si>
  <si>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</si>
  <si>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</si>
  <si>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</si>
  <si>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</si>
  <si>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</si>
  <si>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</si>
  <si>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</si>
  <si>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</si>
  <si>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</si>
  <si>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</si>
  <si>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</si>
  <si>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</si>
  <si>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</si>
  <si>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</si>
  <si>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</si>
  <si>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</si>
  <si>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</si>
  <si>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</si>
  <si>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</si>
  <si>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</si>
  <si>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</si>
  <si>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</si>
  <si>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</si>
  <si>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</si>
  <si>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</si>
  <si>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</si>
  <si>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</si>
  <si>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</si>
  <si>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</si>
  <si>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</si>
  <si>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</si>
  <si>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</si>
  <si>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</si>
  <si>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</si>
  <si>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</si>
  <si>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</si>
  <si>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</si>
  <si>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</si>
  <si>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</si>
  <si>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</si>
  <si>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</si>
  <si>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</si>
  <si>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</si>
  <si>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</si>
  <si>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</si>
  <si>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</si>
  <si>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</si>
  <si>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</si>
  <si>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</si>
  <si>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</si>
  <si>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</si>
  <si>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</si>
  <si>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</si>
  <si>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</si>
  <si>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</si>
  <si>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</si>
  <si>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</si>
  <si>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</si>
  <si>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</si>
  <si>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</si>
  <si>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</si>
  <si>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</si>
  <si>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</si>
  <si>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</si>
  <si>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</si>
  <si>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</si>
  <si>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</si>
  <si>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</si>
  <si>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</si>
  <si>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</si>
  <si>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</si>
  <si>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</si>
  <si>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</si>
  <si>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</si>
  <si>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</si>
  <si>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</si>
  <si>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</si>
  <si>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</si>
  <si>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</si>
  <si>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</si>
  <si>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</si>
  <si>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</si>
  <si>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</si>
  <si>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</si>
  <si>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</si>
  <si>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</si>
  <si>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</si>
  <si>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</si>
  <si>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</si>
  <si>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</si>
  <si>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</si>
  <si>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</si>
  <si>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</si>
  <si>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</si>
  <si>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</si>
  <si>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</si>
  <si>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</si>
  <si>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</si>
  <si>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</si>
  <si>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</si>
  <si>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</si>
  <si>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</si>
  <si>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</si>
  <si>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</si>
  <si>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</si>
  <si>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</si>
  <si>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</si>
  <si>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</si>
  <si>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</si>
  <si>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</si>
  <si>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</si>
  <si>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</si>
  <si>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</si>
  <si>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</si>
  <si>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</si>
  <si>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</si>
  <si>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</si>
  <si>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</si>
  <si>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</si>
  <si>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</si>
  <si>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</si>
  <si>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</si>
  <si>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</si>
  <si>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</si>
  <si>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</si>
  <si>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</si>
  <si>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</si>
  <si>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</si>
  <si>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</si>
  <si>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</si>
  <si>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</si>
  <si>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</si>
  <si>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</si>
  <si>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</si>
  <si>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</si>
  <si>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</si>
  <si>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</si>
  <si>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</si>
  <si>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</si>
  <si>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</si>
  <si>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</si>
  <si>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</si>
  <si>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</si>
  <si>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</si>
  <si>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</si>
  <si>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</si>
  <si>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</si>
  <si>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</si>
  <si>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</si>
  <si>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</si>
  <si>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</si>
  <si>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</si>
  <si>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</si>
  <si>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</si>
  <si>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</si>
  <si>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</si>
  <si>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</si>
  <si>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</si>
  <si>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</si>
  <si>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</si>
  <si>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</si>
  <si>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</si>
  <si>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</si>
  <si>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</si>
  <si>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</si>
  <si>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</si>
  <si>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</si>
  <si>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</si>
  <si>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</si>
  <si>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</si>
  <si>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</si>
  <si>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</si>
  <si>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</si>
  <si>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</si>
  <si>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</si>
  <si>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</si>
  <si>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</si>
  <si>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</si>
  <si>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</si>
  <si>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</si>
  <si>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</si>
  <si>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</si>
  <si>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</si>
  <si>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</si>
  <si>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</si>
  <si>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</si>
  <si>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</si>
  <si>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</si>
  <si>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</si>
  <si>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</si>
  <si>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</si>
  <si>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</si>
  <si>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</si>
  <si>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</si>
  <si>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</si>
  <si>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</si>
  <si>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</si>
  <si>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</si>
  <si>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</si>
  <si>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</si>
  <si>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</si>
  <si>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</si>
  <si>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</si>
  <si>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</si>
  <si>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</si>
  <si>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</si>
  <si>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</si>
  <si>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</si>
  <si>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</si>
  <si>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</si>
  <si>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</si>
  <si>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</si>
  <si>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</si>
  <si>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</si>
  <si>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</si>
  <si>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</si>
  <si>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</si>
  <si>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</si>
  <si>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</si>
  <si>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</si>
  <si>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</si>
  <si>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</si>
  <si>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</si>
  <si>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</si>
  <si>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</si>
  <si>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</si>
  <si>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</si>
  <si>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</si>
  <si>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</si>
  <si>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</si>
  <si>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</si>
  <si>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</si>
  <si>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</si>
  <si>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</si>
  <si>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</si>
  <si>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</si>
  <si>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</si>
  <si>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</si>
  <si>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</si>
  <si>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</si>
  <si>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</si>
  <si>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</si>
  <si>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</si>
  <si>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</si>
  <si>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</si>
  <si>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</si>
  <si>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</si>
  <si>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</si>
  <si>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</si>
  <si>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</si>
  <si>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</si>
  <si>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</si>
  <si>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</si>
  <si>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</si>
  <si>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</si>
  <si>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</si>
  <si>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</si>
  <si>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</si>
  <si>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</si>
  <si>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</si>
  <si>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</si>
  <si>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</si>
  <si>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</si>
  <si>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</si>
  <si>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</si>
  <si>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</si>
  <si>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</si>
  <si>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</si>
  <si>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</si>
  <si>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</si>
  <si>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</si>
  <si>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</si>
  <si>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</si>
  <si>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</si>
  <si>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</si>
  <si>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</si>
  <si>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</si>
  <si>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</si>
  <si>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</si>
  <si>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</si>
  <si>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</si>
  <si>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</si>
  <si>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</si>
  <si>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</si>
  <si>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</si>
  <si>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</si>
  <si>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</si>
  <si>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</si>
  <si>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</si>
  <si>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</si>
  <si>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</si>
  <si>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</si>
  <si>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</si>
  <si>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</si>
  <si>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</si>
  <si>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</si>
  <si>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</si>
  <si>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</si>
  <si>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</si>
  <si>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</si>
  <si>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</si>
  <si>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</si>
  <si>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</si>
  <si>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</si>
  <si>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</si>
  <si>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</si>
  <si>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</si>
  <si>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</si>
  <si>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</si>
  <si>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</si>
  <si>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</si>
  <si>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</si>
  <si>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</si>
  <si>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</si>
  <si>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</si>
  <si>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</si>
  <si>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</si>
  <si>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</si>
  <si>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</si>
  <si>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</si>
  <si>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</si>
  <si>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</si>
  <si>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</si>
  <si>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</si>
  <si>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</si>
  <si>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</si>
  <si>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</si>
  <si>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</si>
  <si>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</si>
  <si>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</si>
  <si>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</si>
  <si>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</si>
  <si>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</si>
  <si>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</si>
  <si>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</si>
  <si>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</si>
  <si>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</si>
  <si>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</si>
  <si>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</si>
  <si>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</si>
  <si>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</si>
  <si>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</si>
  <si>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</si>
  <si>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</si>
  <si>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</si>
  <si>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</si>
  <si>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</si>
  <si>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</si>
  <si>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</si>
  <si>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</si>
  <si>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</si>
  <si>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</si>
  <si>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</si>
  <si>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</si>
  <si>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</si>
  <si>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</si>
  <si>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</si>
  <si>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</si>
  <si>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</si>
  <si>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</si>
  <si>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</si>
  <si>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</si>
  <si>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</si>
  <si>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</si>
  <si>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</si>
  <si>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</si>
  <si>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</si>
  <si>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</si>
  <si>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</si>
  <si>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</si>
  <si>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</si>
  <si>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</si>
  <si>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</si>
  <si>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</si>
  <si>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</si>
  <si>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</si>
  <si>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</si>
  <si>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</si>
  <si>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</si>
  <si>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</si>
  <si>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</si>
  <si>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</si>
  <si>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</si>
  <si>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</si>
  <si>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</si>
  <si>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</si>
  <si>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</si>
  <si>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</si>
  <si>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</si>
  <si>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</si>
  <si>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</si>
  <si>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</si>
  <si>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</si>
  <si>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</si>
  <si>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</si>
  <si>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</si>
  <si>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</si>
  <si>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</si>
  <si>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</si>
  <si>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</si>
  <si>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</si>
  <si>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</si>
  <si>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</si>
  <si>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</si>
  <si>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</si>
  <si>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</si>
  <si>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</si>
  <si>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</si>
  <si>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</si>
  <si>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</si>
  <si>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</si>
  <si>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</si>
  <si>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</si>
  <si>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</si>
  <si>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</si>
  <si>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</si>
  <si>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</si>
  <si>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</si>
  <si>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</si>
  <si>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</si>
  <si>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</si>
  <si>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</si>
  <si>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</si>
  <si>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</si>
  <si>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</si>
  <si>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</si>
  <si>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</si>
  <si>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</si>
  <si>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</si>
  <si>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</si>
  <si>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</si>
  <si>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</si>
  <si>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</si>
  <si>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</si>
  <si>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</si>
  <si>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</si>
  <si>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</si>
  <si>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</si>
  <si>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</si>
  <si>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</si>
  <si>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</si>
  <si>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</si>
  <si>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</si>
  <si>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</si>
  <si>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</si>
  <si>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</si>
  <si>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</si>
  <si>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</si>
  <si>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</si>
  <si>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</si>
  <si>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</si>
  <si>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</si>
  <si>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</si>
  <si>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</si>
  <si>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</si>
  <si>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</si>
  <si>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</si>
  <si>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</si>
  <si>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</si>
  <si>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</si>
  <si>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</si>
  <si>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</si>
  <si>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</si>
  <si>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</si>
  <si>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</si>
  <si>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</si>
  <si>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</si>
  <si>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</si>
  <si>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</si>
  <si>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</si>
  <si>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</si>
  <si>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</si>
  <si>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</si>
  <si>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</si>
  <si>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</si>
  <si>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</si>
  <si>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</si>
  <si>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</si>
  <si>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</si>
  <si>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</si>
  <si>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</si>
  <si>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</si>
  <si>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</si>
  <si>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</si>
  <si>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</si>
  <si>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</si>
  <si>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</si>
  <si>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</si>
  <si>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</si>
  <si>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</si>
  <si>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</si>
  <si>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</si>
  <si>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</si>
  <si>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</si>
  <si>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</si>
  <si>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</si>
  <si>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</si>
  <si>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</si>
  <si>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</si>
  <si>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</si>
  <si>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</si>
  <si>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</si>
  <si>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</si>
  <si>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</si>
  <si>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</si>
  <si>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</si>
  <si>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</si>
  <si>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</si>
  <si>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</si>
  <si>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</si>
  <si>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</si>
  <si>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</si>
  <si>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</si>
  <si>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</si>
  <si>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</si>
  <si>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</si>
  <si>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</si>
  <si>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</si>
  <si>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</si>
  <si>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</si>
  <si>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</si>
  <si>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</si>
  <si>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</si>
  <si>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</si>
  <si>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</si>
  <si>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</si>
  <si>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</si>
  <si>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</si>
  <si>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</si>
  <si>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</si>
  <si>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</si>
  <si>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</si>
  <si>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</si>
  <si>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</si>
  <si>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</si>
  <si>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</si>
  <si>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</si>
  <si>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</si>
  <si>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</si>
  <si>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</si>
  <si>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</si>
  <si>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</si>
  <si>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</si>
  <si>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</si>
  <si>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</si>
  <si>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</si>
  <si>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</si>
  <si>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</si>
  <si>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</si>
  <si>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</si>
  <si>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</si>
  <si>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</si>
  <si>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</si>
  <si>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</si>
  <si>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</si>
  <si>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</si>
  <si>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</si>
  <si>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</si>
  <si>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</si>
  <si>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</si>
  <si>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</si>
  <si>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</si>
  <si>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</si>
  <si>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</si>
  <si>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</si>
  <si>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</si>
  <si>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</si>
  <si>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</si>
  <si>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</si>
  <si>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</si>
  <si>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</si>
  <si>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</si>
  <si>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</si>
  <si>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</si>
  <si>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</si>
  <si>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</si>
  <si>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</si>
  <si>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</si>
  <si>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</si>
  <si>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</si>
  <si>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</si>
  <si>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</si>
  <si>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</si>
  <si>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</si>
  <si>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</si>
  <si>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</si>
  <si>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</si>
  <si>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</si>
  <si>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</si>
  <si>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</si>
  <si>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</si>
  <si>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</si>
  <si>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</si>
  <si>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</si>
  <si>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</si>
  <si>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</si>
  <si>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</si>
  <si>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</si>
  <si>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</si>
  <si>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</si>
  <si>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</si>
  <si>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</si>
  <si>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</si>
  <si>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</si>
  <si>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</si>
  <si>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</si>
  <si>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</si>
  <si>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</si>
  <si>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</si>
  <si>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</si>
  <si>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</si>
  <si>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</si>
  <si>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</si>
  <si>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</si>
  <si>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</si>
  <si>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</si>
  <si>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</si>
  <si>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</si>
  <si>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</si>
  <si>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</si>
  <si>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</si>
  <si>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</si>
  <si>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</si>
  <si>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</si>
  <si>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</si>
  <si>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</si>
  <si>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</si>
  <si>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</si>
  <si>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</si>
  <si>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</si>
  <si>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</si>
  <si>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</si>
  <si>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</si>
  <si>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</si>
  <si>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</si>
  <si>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</si>
  <si>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</si>
  <si>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</si>
  <si>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</si>
  <si>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</si>
  <si>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</si>
  <si>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</si>
  <si>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</si>
  <si>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</si>
  <si>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</si>
  <si>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</si>
  <si>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</si>
  <si>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</si>
  <si>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</si>
  <si>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</si>
  <si>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</si>
  <si>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</si>
  <si>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</si>
  <si>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</si>
  <si>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</si>
  <si>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</si>
  <si>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</si>
  <si>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</si>
  <si>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</si>
  <si>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</si>
  <si>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</si>
  <si>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</si>
  <si>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</si>
  <si>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</si>
  <si>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</si>
  <si>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</si>
  <si>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</si>
  <si>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</si>
  <si>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</si>
  <si>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</si>
  <si>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</si>
  <si>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</si>
  <si>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</si>
  <si>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</si>
  <si>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</si>
  <si>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</si>
  <si>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</si>
  <si>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</si>
  <si>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</si>
  <si>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</si>
  <si>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</si>
  <si>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</si>
  <si>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</si>
  <si>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</si>
  <si>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</si>
  <si>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</si>
  <si>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</si>
  <si>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</si>
  <si>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</si>
  <si>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</si>
  <si>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</si>
  <si>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</si>
  <si>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</si>
  <si>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</si>
  <si>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</si>
  <si>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</si>
  <si>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</si>
  <si>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</si>
  <si>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</si>
  <si>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</si>
  <si>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</si>
  <si>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</si>
  <si>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</si>
  <si>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</si>
  <si>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</si>
  <si>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</si>
  <si>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</si>
  <si>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</si>
  <si>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</si>
  <si>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</si>
  <si>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</si>
  <si>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</si>
  <si>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</si>
  <si>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</si>
  <si>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</si>
  <si>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</si>
  <si>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</si>
  <si>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</si>
  <si>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</si>
  <si>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</si>
  <si>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</si>
  <si>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</si>
  <si>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</si>
  <si>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</si>
  <si>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</si>
  <si>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</si>
  <si>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</si>
  <si>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</si>
  <si>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</si>
  <si>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</si>
  <si>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</si>
  <si>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</si>
  <si>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</si>
  <si>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</si>
  <si>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</si>
  <si>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</si>
  <si>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</si>
  <si>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</si>
  <si>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</si>
  <si>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</si>
  <si>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</si>
  <si>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</si>
  <si>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</si>
  <si>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</si>
  <si>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</si>
  <si>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</si>
  <si>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</si>
  <si>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</si>
  <si>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</si>
  <si>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</si>
  <si>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</si>
  <si>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</si>
  <si>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</si>
  <si>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</si>
  <si>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</si>
  <si>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</si>
  <si>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</si>
  <si>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</si>
  <si>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</si>
  <si>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</si>
  <si>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</si>
  <si>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</si>
  <si>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</si>
  <si>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</si>
  <si>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</si>
  <si>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</si>
  <si>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</si>
  <si>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</si>
  <si>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</si>
  <si>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</si>
  <si>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</si>
  <si>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</si>
  <si>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</si>
  <si>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</si>
  <si>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</si>
  <si>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</si>
  <si>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</si>
  <si>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</si>
  <si>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</si>
  <si>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</si>
  <si>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</si>
  <si>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</si>
  <si>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</si>
  <si>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</si>
  <si>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</si>
  <si>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</si>
  <si>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</si>
  <si>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</si>
  <si>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</si>
  <si>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</si>
  <si>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</si>
  <si>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</si>
  <si>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</si>
  <si>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</si>
  <si>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</si>
  <si>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</si>
  <si>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</si>
  <si>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</si>
  <si>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</si>
  <si>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</si>
  <si>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</si>
  <si>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</si>
  <si>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</si>
  <si>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</si>
  <si>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</si>
  <si>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</si>
  <si>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</si>
  <si>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</si>
  <si>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</si>
  <si>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</si>
  <si>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</si>
  <si>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</si>
  <si>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</si>
  <si>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</si>
  <si>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</si>
  <si>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</si>
  <si>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</si>
  <si>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</si>
  <si>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</si>
  <si>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</si>
  <si>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</si>
  <si>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</si>
  <si>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</si>
  <si>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</si>
  <si>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</si>
  <si>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</si>
  <si>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</si>
  <si>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</si>
  <si>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</si>
  <si>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</si>
  <si>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</si>
  <si>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</si>
  <si>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</si>
  <si>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</si>
  <si>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</si>
  <si>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</si>
  <si>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</si>
  <si>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</si>
  <si>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</si>
  <si>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</si>
  <si>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</si>
  <si>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</si>
  <si>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</si>
  <si>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</si>
  <si>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</si>
  <si>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</si>
  <si>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</si>
  <si>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</si>
  <si>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</si>
  <si>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</si>
  <si>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</si>
  <si>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</si>
  <si>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</si>
  <si>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</si>
  <si>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</si>
  <si>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</si>
  <si>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</si>
  <si>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</si>
  <si>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</si>
  <si>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</si>
  <si>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</si>
  <si>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</si>
  <si>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</si>
  <si>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</si>
  <si>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</si>
  <si>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</si>
  <si>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</si>
  <si>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</si>
  <si>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</si>
  <si>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</si>
  <si>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</si>
  <si>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</si>
  <si>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</si>
  <si>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</si>
  <si>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</si>
  <si>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</si>
  <si>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</si>
  <si>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</si>
  <si>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</si>
  <si>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</si>
  <si>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</si>
  <si>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</si>
  <si>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</si>
  <si>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</si>
  <si>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</si>
  <si>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</si>
  <si>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</si>
  <si>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</si>
  <si>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</si>
  <si>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</si>
  <si>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</si>
  <si>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</si>
  <si>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</si>
  <si>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</si>
  <si>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</si>
  <si>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</si>
  <si>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</si>
  <si>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</si>
  <si>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</si>
  <si>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</si>
  <si>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</si>
  <si>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</si>
  <si>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</si>
  <si>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</si>
  <si>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</si>
  <si>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</si>
  <si>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</si>
  <si>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</si>
  <si>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</si>
  <si>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</si>
  <si>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</si>
  <si>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</si>
  <si>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</si>
  <si>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</si>
  <si>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</si>
  <si>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</si>
  <si>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</si>
  <si>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</si>
  <si>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</si>
  <si>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</si>
  <si>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</si>
  <si>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</si>
  <si>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</si>
  <si>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</si>
  <si>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</si>
  <si>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</si>
  <si>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</si>
  <si>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</si>
  <si>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</si>
  <si>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</si>
  <si>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</si>
  <si>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</si>
  <si>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</si>
  <si>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</si>
  <si>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</si>
  <si>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</si>
  <si>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</si>
  <si>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</si>
  <si>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</si>
  <si>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</si>
  <si>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</si>
  <si>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</si>
  <si>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</si>
  <si>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</si>
  <si>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</si>
  <si>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</si>
  <si>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</si>
  <si>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</si>
  <si>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</si>
  <si>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</si>
  <si>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</si>
  <si>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</si>
  <si>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</si>
  <si>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</si>
  <si>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</si>
  <si>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</si>
  <si>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</si>
  <si>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</si>
  <si>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</si>
  <si>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</si>
  <si>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</si>
  <si>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</si>
  <si>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</si>
  <si>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</si>
  <si>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</si>
  <si>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</si>
  <si>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</si>
  <si>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</si>
  <si>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</si>
  <si>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</si>
  <si>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</si>
  <si>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</si>
  <si>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</si>
  <si>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</si>
  <si>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</si>
  <si>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</si>
  <si>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</si>
  <si>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</si>
  <si>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</si>
  <si>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</si>
  <si>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</si>
  <si>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</si>
  <si>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</si>
  <si>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</si>
  <si>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</si>
  <si>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</si>
  <si>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</si>
  <si>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</si>
  <si>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</si>
  <si>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</si>
  <si>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</si>
  <si>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</si>
  <si>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</si>
  <si>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</si>
  <si>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</si>
  <si>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</si>
  <si>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</si>
  <si>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</si>
  <si>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</si>
  <si>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</si>
  <si>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</si>
  <si>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</si>
  <si>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</si>
  <si>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</si>
  <si>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</si>
  <si>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</si>
  <si>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</si>
  <si>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</si>
  <si>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</si>
  <si>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</si>
  <si>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</si>
  <si>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</si>
  <si>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</si>
  <si>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</si>
  <si>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</si>
  <si>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</si>
  <si>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</si>
  <si>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</si>
  <si>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</si>
  <si>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</si>
  <si>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</si>
  <si>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</si>
  <si>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</si>
  <si>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</si>
  <si>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</si>
  <si>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</si>
  <si>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</si>
  <si>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</si>
  <si>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</si>
  <si>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</si>
  <si>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</si>
  <si>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</si>
  <si>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</si>
  <si>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</si>
  <si>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</si>
  <si>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</si>
  <si>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</si>
  <si>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</si>
  <si>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</si>
  <si>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</si>
  <si>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</si>
  <si>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</si>
  <si>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</si>
  <si>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</si>
  <si>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</si>
  <si>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</si>
  <si>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</si>
  <si>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</si>
  <si>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</si>
  <si>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</si>
  <si>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</si>
  <si>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</si>
  <si>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</si>
  <si>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</si>
  <si>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</si>
  <si>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</si>
  <si>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</si>
  <si>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</si>
  <si>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</si>
  <si>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</si>
  <si>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</si>
  <si>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</si>
  <si>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</si>
  <si>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</si>
  <si>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</si>
  <si>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</si>
  <si>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</si>
  <si>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</si>
  <si>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</si>
  <si>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</si>
  <si>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</si>
  <si>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</si>
  <si>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</si>
  <si>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</si>
  <si>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</si>
  <si>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</si>
  <si>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</si>
  <si>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</si>
  <si>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</si>
  <si>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</si>
  <si>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</si>
  <si>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</si>
  <si>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</si>
  <si>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</si>
  <si>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</si>
  <si>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</si>
  <si>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</si>
  <si>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</si>
  <si>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</si>
  <si>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</si>
  <si>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</si>
  <si>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</si>
  <si>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</si>
  <si>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</si>
  <si>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</si>
  <si>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</si>
  <si>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</si>
  <si>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</si>
  <si>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</si>
  <si>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</si>
  <si>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</si>
  <si>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</si>
  <si>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</si>
  <si>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</si>
  <si>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</si>
  <si>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</si>
  <si>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</si>
  <si>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</si>
  <si>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</si>
  <si>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</si>
  <si>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</si>
  <si>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</si>
  <si>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</si>
  <si>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</si>
  <si>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</si>
  <si>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</si>
  <si>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</si>
  <si>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</si>
  <si>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</si>
  <si>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</si>
  <si>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</si>
  <si>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</si>
  <si>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</si>
  <si>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</si>
  <si>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</si>
  <si>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</si>
  <si>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</si>
  <si>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</si>
  <si>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</si>
  <si>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</si>
  <si>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</si>
  <si>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</si>
  <si>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</si>
  <si>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</si>
  <si>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</si>
  <si>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</si>
  <si>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</si>
  <si>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</si>
  <si>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</si>
  <si>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</si>
  <si>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</si>
  <si>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</si>
  <si>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</si>
  <si>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</si>
  <si>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</si>
  <si>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</si>
  <si>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</si>
  <si>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</si>
  <si>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</si>
  <si>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</si>
  <si>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</si>
  <si>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</si>
  <si>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</si>
  <si>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</si>
  <si>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</si>
  <si>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</si>
  <si>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</si>
  <si>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</si>
  <si>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</si>
  <si>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</si>
  <si>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</si>
  <si>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</si>
  <si>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</si>
  <si>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</si>
  <si>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</si>
  <si>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</si>
  <si>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</si>
  <si>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</si>
  <si>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</si>
  <si>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</si>
  <si>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</si>
  <si>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</si>
  <si>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</si>
  <si>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</si>
  <si>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</si>
  <si>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</si>
  <si>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</si>
  <si>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</si>
  <si>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</si>
  <si>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</si>
  <si>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</si>
  <si>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</si>
  <si>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</si>
  <si>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</si>
  <si>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</si>
  <si>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</si>
  <si>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</si>
  <si>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</si>
  <si>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</si>
  <si>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</si>
  <si>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</si>
  <si>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</si>
  <si>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</si>
  <si>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</si>
  <si>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</si>
  <si>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</si>
  <si>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</si>
  <si>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</si>
  <si>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</si>
  <si>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</si>
  <si>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</si>
  <si>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</si>
  <si>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</si>
  <si>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</si>
  <si>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</si>
  <si>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</si>
  <si>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</si>
  <si>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</si>
  <si>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</si>
  <si>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</si>
  <si>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</si>
  <si>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</si>
  <si>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</si>
  <si>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</si>
  <si>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</si>
  <si>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</si>
  <si>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</si>
  <si>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</si>
  <si>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</si>
  <si>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</si>
  <si>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</si>
  <si>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</si>
  <si>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</si>
  <si>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</si>
  <si>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</si>
  <si>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</si>
  <si>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</si>
  <si>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</si>
  <si>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</si>
  <si>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</si>
  <si>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</si>
  <si>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</si>
  <si>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</si>
  <si>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</si>
  <si>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</si>
  <si>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</si>
  <si>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</si>
  <si>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</si>
  <si>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</si>
  <si>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</si>
  <si>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</si>
  <si>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</si>
  <si>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</si>
  <si>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</si>
  <si>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</si>
  <si>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</si>
  <si>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</si>
  <si>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</si>
  <si>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</si>
  <si>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</si>
  <si>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</si>
  <si>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</si>
  <si>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</si>
  <si>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</si>
  <si>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</si>
  <si>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</si>
  <si>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</si>
  <si>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</si>
  <si>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</si>
  <si>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</si>
  <si>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</si>
  <si>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</si>
  <si>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</si>
  <si>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</si>
  <si>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</si>
  <si>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</si>
  <si>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</si>
  <si>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</si>
  <si>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</si>
  <si>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</si>
  <si>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</si>
  <si>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</si>
  <si>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</si>
  <si>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</si>
  <si>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</si>
  <si>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</si>
  <si>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</si>
  <si>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</si>
  <si>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</si>
  <si>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</si>
  <si>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</si>
  <si>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</si>
  <si>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</si>
  <si>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</si>
  <si>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</si>
  <si>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</si>
  <si>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</si>
  <si>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</si>
  <si>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</si>
  <si>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</si>
  <si>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</si>
  <si>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</si>
  <si>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</si>
  <si>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</si>
  <si>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</si>
  <si>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</si>
  <si>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</si>
  <si>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</si>
  <si>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</si>
  <si>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</si>
  <si>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</si>
  <si>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</si>
  <si>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</si>
  <si>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</si>
  <si>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</si>
  <si>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</si>
  <si>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</si>
  <si>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</si>
  <si>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</si>
  <si>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</si>
  <si>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</si>
  <si>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</si>
  <si>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</si>
  <si>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</si>
  <si>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</si>
  <si>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</si>
  <si>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</si>
  <si>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</si>
  <si>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</si>
  <si>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</si>
  <si>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</si>
  <si>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</si>
  <si>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</si>
  <si>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</si>
  <si>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</si>
  <si>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</si>
  <si>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</si>
  <si>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</si>
  <si>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</si>
  <si>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</si>
  <si>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</si>
  <si>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</si>
  <si>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</si>
  <si>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</si>
  <si>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</si>
  <si>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</si>
  <si>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</si>
  <si>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</si>
  <si>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</si>
  <si>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</si>
  <si>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</si>
  <si>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</si>
  <si>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</si>
  <si>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</si>
  <si>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</si>
  <si>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</si>
  <si>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</si>
  <si>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</si>
  <si>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</si>
  <si>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</si>
  <si>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</si>
  <si>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</si>
  <si>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</si>
  <si>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</si>
  <si>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</si>
  <si>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</si>
  <si>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</si>
  <si>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</si>
  <si>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</si>
  <si>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</si>
  <si>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</si>
  <si>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</si>
  <si>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</si>
  <si>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</si>
  <si>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</si>
  <si>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</si>
  <si>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</si>
  <si>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</si>
  <si>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</si>
  <si>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</si>
  <si>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</si>
  <si>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</si>
  <si>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</si>
  <si>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</si>
  <si>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</si>
  <si>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</si>
  <si>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</si>
  <si>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</si>
  <si>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</si>
  <si>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</si>
  <si>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</si>
  <si>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</si>
  <si>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</si>
  <si>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</si>
  <si>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</si>
  <si>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</si>
  <si>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</si>
  <si>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</si>
  <si>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</si>
  <si>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</si>
  <si>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</si>
  <si>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</si>
  <si>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</si>
  <si>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</si>
  <si>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</si>
  <si>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</si>
  <si>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</si>
  <si>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</si>
  <si>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</si>
  <si>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</si>
  <si>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</si>
  <si>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</si>
  <si>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</si>
  <si>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</si>
  <si>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</si>
  <si>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</si>
  <si>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</si>
  <si>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</si>
  <si>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</si>
  <si>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</si>
  <si>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</si>
  <si>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</si>
  <si>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</si>
  <si>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</si>
  <si>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</si>
  <si>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</si>
  <si>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</si>
  <si>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</si>
  <si>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</si>
  <si>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</si>
  <si>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</si>
  <si>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</si>
  <si>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</si>
  <si>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</si>
  <si>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</si>
  <si>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</si>
  <si>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</si>
  <si>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</si>
  <si>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</si>
  <si>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</si>
  <si>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</si>
  <si>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</si>
  <si>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</si>
  <si>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</si>
  <si>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</si>
  <si>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</si>
  <si>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</si>
  <si>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</si>
  <si>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</si>
  <si>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</si>
  <si>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</si>
  <si>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</si>
  <si>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</si>
  <si>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</si>
  <si>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</si>
  <si>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</si>
  <si>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</si>
  <si>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</si>
  <si>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</si>
  <si>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</si>
  <si>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</si>
  <si>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</si>
  <si>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</si>
  <si>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</si>
  <si>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</si>
  <si>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</si>
  <si>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</si>
  <si>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</si>
  <si>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</si>
  <si>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</si>
  <si>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</si>
  <si>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</si>
  <si>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</si>
  <si>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</si>
  <si>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</si>
  <si>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</si>
  <si>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</si>
  <si>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</si>
  <si>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</si>
  <si>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</si>
  <si>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</si>
  <si>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</si>
  <si>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</si>
  <si>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</si>
  <si>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</si>
  <si>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</si>
  <si>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</si>
  <si>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</si>
  <si>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</si>
  <si>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</si>
  <si>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</si>
  <si>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</si>
  <si>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</si>
  <si>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</si>
  <si>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</si>
  <si>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</si>
  <si>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</si>
  <si>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</si>
  <si>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</si>
  <si>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</si>
  <si>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</si>
  <si>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</si>
  <si>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</si>
  <si>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</si>
  <si>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</si>
  <si>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</si>
  <si>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</si>
  <si>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</si>
  <si>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</si>
  <si>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</si>
  <si>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</si>
  <si>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</si>
  <si>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</si>
  <si>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</si>
  <si>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</si>
  <si>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</si>
  <si>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</si>
  <si>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</si>
  <si>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</si>
  <si>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</si>
  <si>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</si>
  <si>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</si>
  <si>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</si>
  <si>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</si>
  <si>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</si>
  <si>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</si>
  <si>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</si>
  <si>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</si>
  <si>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</si>
  <si>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</si>
  <si>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</si>
  <si>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</si>
  <si>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</si>
  <si>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</si>
  <si>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</si>
  <si>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</si>
  <si>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</si>
  <si>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</si>
  <si>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</si>
  <si>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</si>
  <si>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</si>
  <si>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</si>
  <si>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</si>
  <si>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</si>
  <si>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</si>
  <si>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</si>
  <si>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</si>
  <si>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</si>
  <si>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</si>
  <si>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</si>
  <si>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</si>
  <si>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</si>
  <si>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</si>
  <si>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</si>
  <si>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</si>
  <si>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</si>
  <si>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</si>
  <si>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</si>
  <si>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</si>
  <si>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</si>
  <si>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</si>
  <si>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</si>
  <si>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</si>
  <si>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</si>
  <si>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</si>
  <si>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</si>
  <si>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</si>
  <si>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</si>
  <si>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</si>
  <si>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</si>
  <si>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</si>
  <si>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</si>
  <si>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</si>
  <si>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</si>
  <si>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</si>
  <si>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</si>
  <si>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</si>
  <si>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</si>
  <si>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</si>
  <si>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</si>
  <si>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</si>
  <si>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</si>
  <si>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</si>
  <si>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</si>
  <si>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</si>
  <si>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</si>
  <si>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</si>
  <si>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</si>
  <si>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</si>
  <si>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</si>
  <si>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</si>
  <si>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</si>
  <si>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</si>
  <si>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</si>
  <si>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</si>
  <si>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</si>
  <si>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</si>
  <si>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</si>
  <si>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</si>
  <si>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</si>
  <si>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</si>
  <si>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</si>
  <si>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</si>
  <si>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</si>
  <si>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</si>
  <si>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</si>
  <si>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</si>
  <si>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</si>
  <si>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</si>
  <si>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</si>
  <si>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</si>
  <si>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</si>
  <si>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</si>
  <si>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</si>
  <si>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</si>
  <si>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</si>
  <si>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</si>
  <si>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</si>
  <si>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</si>
  <si>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</si>
  <si>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</si>
  <si>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</si>
  <si>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</si>
  <si>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</si>
  <si>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</si>
  <si>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</si>
  <si>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</si>
  <si>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</si>
  <si>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</si>
  <si>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</si>
  <si>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</si>
  <si>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</si>
  <si>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</si>
  <si>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</si>
  <si>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</si>
  <si>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</si>
  <si>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</si>
  <si>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</si>
  <si>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</si>
  <si>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</si>
  <si>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</si>
  <si>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</si>
  <si>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</si>
  <si>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</si>
  <si>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</si>
  <si>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</si>
  <si>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</si>
  <si>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</si>
  <si>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</si>
  <si>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</si>
  <si>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</si>
  <si>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</si>
  <si>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</si>
  <si>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</si>
  <si>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</si>
  <si>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</si>
  <si>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</si>
  <si>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</si>
  <si>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</si>
  <si>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</si>
  <si>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</si>
  <si>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</si>
  <si>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</si>
  <si>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</si>
  <si>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</si>
  <si>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</si>
  <si>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</si>
  <si>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</si>
  <si>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</si>
  <si>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</si>
  <si>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</si>
  <si>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</si>
  <si>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</si>
  <si>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</si>
  <si>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</si>
  <si>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</si>
  <si>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</si>
  <si>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</si>
  <si>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</si>
  <si>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</si>
  <si>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</si>
  <si>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</si>
  <si>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</si>
  <si>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</si>
  <si>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</si>
  <si>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</si>
  <si>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</si>
  <si>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</si>
  <si>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</si>
  <si>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</si>
  <si>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</si>
  <si>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</si>
  <si>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</si>
  <si>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</si>
  <si>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</si>
  <si>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</si>
  <si>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</si>
  <si>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</si>
  <si>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</si>
  <si>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</si>
  <si>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</si>
  <si>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</si>
  <si>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</si>
  <si>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</si>
  <si>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</si>
  <si>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</si>
  <si>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</si>
  <si>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</si>
  <si>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</si>
  <si>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</si>
  <si>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</si>
  <si>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</si>
  <si>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</si>
  <si>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</si>
  <si>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</si>
  <si>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</si>
  <si>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</si>
  <si>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</si>
  <si>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</si>
  <si>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</si>
  <si>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</si>
  <si>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</si>
  <si>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</si>
  <si>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</si>
  <si>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</si>
  <si>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</si>
  <si>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</si>
  <si>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</si>
  <si>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</si>
  <si>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</si>
  <si>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</si>
  <si>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</si>
  <si>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</si>
  <si>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</si>
  <si>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</si>
  <si>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</si>
  <si>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</si>
  <si>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</si>
  <si>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</si>
  <si>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</si>
  <si>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</si>
  <si>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</si>
  <si>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</si>
  <si>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</si>
  <si>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</si>
  <si>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</si>
  <si>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</si>
  <si>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</si>
  <si>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</si>
  <si>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</si>
  <si>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</si>
  <si>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</si>
  <si>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</si>
  <si>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</si>
  <si>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</si>
  <si>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</si>
  <si>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</si>
  <si>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</si>
  <si>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</si>
  <si>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</si>
  <si>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</si>
  <si>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</si>
  <si>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</si>
  <si>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</si>
  <si>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</si>
  <si>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</si>
  <si>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</si>
  <si>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</si>
  <si>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</si>
  <si>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</si>
  <si>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</si>
  <si>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</si>
  <si>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</si>
  <si>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</si>
  <si>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</si>
  <si>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</si>
  <si>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</si>
  <si>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</si>
  <si>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</si>
  <si>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</si>
  <si>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</si>
  <si>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</si>
  <si>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</si>
  <si>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</si>
  <si>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</si>
  <si>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</si>
  <si>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</si>
  <si>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</si>
  <si>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</si>
  <si>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</si>
  <si>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</si>
  <si>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</si>
  <si>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</si>
  <si>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</si>
  <si>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</si>
  <si>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</si>
  <si>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</si>
  <si>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</si>
  <si>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</si>
  <si>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</si>
  <si>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</si>
  <si>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</si>
  <si>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</si>
  <si>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</si>
  <si>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</si>
  <si>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</si>
  <si>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</si>
  <si>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</si>
  <si>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</si>
  <si>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</si>
  <si>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</si>
  <si>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</si>
  <si>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</si>
  <si>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</si>
  <si>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</si>
  <si>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</si>
  <si>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</si>
  <si>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</si>
  <si>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</si>
  <si>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</si>
  <si>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</si>
  <si>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</si>
  <si>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</si>
  <si>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</si>
  <si>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</si>
  <si>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</si>
  <si>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</si>
  <si>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</si>
  <si>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</si>
  <si>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</si>
  <si>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</si>
  <si>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</si>
  <si>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</si>
  <si>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</si>
  <si>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</si>
  <si>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</si>
  <si>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</si>
  <si>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</si>
  <si>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</si>
  <si>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</si>
  <si>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</si>
  <si>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</si>
  <si>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</si>
  <si>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</si>
  <si>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</si>
  <si>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</si>
  <si>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</si>
  <si>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</si>
  <si>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</si>
  <si>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</si>
  <si>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</si>
  <si>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</si>
  <si>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</si>
  <si>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</si>
  <si>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</si>
  <si>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</si>
  <si>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</si>
  <si>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</si>
  <si>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</si>
  <si>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</si>
  <si>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</si>
  <si>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</si>
  <si>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</si>
  <si>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</si>
  <si>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</si>
  <si>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</si>
  <si>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</si>
  <si>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</si>
  <si>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</si>
  <si>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</si>
  <si>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</si>
  <si>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</si>
  <si>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</si>
  <si>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</si>
  <si>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</si>
  <si>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</si>
  <si>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</si>
  <si>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</si>
  <si>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</si>
  <si>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</si>
  <si>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</si>
  <si>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</si>
  <si>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</si>
  <si>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</si>
  <si>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</si>
  <si>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</si>
  <si>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</si>
  <si>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</si>
  <si>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</si>
  <si>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</si>
  <si>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</si>
  <si>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</si>
  <si>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</si>
  <si>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</si>
  <si>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</si>
  <si>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</si>
  <si>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</si>
  <si>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</si>
  <si>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</si>
  <si>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</si>
  <si>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</si>
  <si>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</si>
  <si>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</si>
  <si>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</si>
  <si>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</si>
  <si>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</si>
  <si>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</si>
  <si>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</si>
  <si>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</si>
  <si>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</si>
  <si>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</si>
  <si>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</si>
  <si>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</si>
  <si>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</si>
  <si>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</si>
  <si>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</si>
  <si>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</si>
  <si>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</si>
  <si>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</si>
  <si>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</si>
  <si>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</si>
  <si>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</si>
  <si>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</si>
  <si>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</si>
  <si>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</si>
  <si>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</si>
  <si>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</si>
  <si>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</si>
  <si>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</si>
  <si>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</si>
  <si>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</si>
  <si>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</si>
  <si>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</si>
  <si>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</si>
  <si>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</si>
  <si>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</si>
  <si>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</si>
  <si>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</si>
  <si>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</si>
  <si>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</si>
  <si>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</si>
  <si>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</si>
  <si>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</si>
  <si>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</si>
  <si>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</si>
  <si>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</si>
  <si>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</si>
  <si>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</si>
  <si>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</si>
  <si>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</si>
  <si>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</si>
  <si>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</si>
  <si>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</si>
  <si>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</si>
  <si>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</si>
  <si>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</si>
  <si>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</si>
  <si>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</si>
  <si>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</si>
  <si>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</si>
  <si>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</si>
  <si>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</si>
  <si>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</si>
  <si>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</si>
  <si>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</si>
  <si>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</si>
  <si>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</si>
  <si>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</si>
  <si>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</si>
  <si>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</si>
  <si>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</si>
  <si>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</si>
  <si>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</si>
  <si>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</si>
  <si>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</si>
  <si>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</si>
  <si>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</si>
  <si>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</si>
  <si>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</si>
  <si>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</si>
  <si>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</si>
  <si>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</si>
  <si>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</si>
  <si>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</si>
  <si>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</si>
  <si>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</si>
  <si>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</si>
  <si>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</si>
  <si>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</si>
  <si>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</si>
  <si>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</si>
  <si>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</si>
  <si>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</si>
  <si>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</si>
  <si>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</si>
  <si>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</si>
  <si>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</si>
  <si>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</si>
  <si>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</si>
  <si>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</si>
  <si>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</si>
  <si>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</si>
  <si>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</si>
  <si>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</si>
  <si>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</si>
  <si>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</si>
  <si>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</si>
  <si>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</si>
  <si>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</si>
  <si>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</si>
  <si>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</si>
  <si>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</si>
  <si>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</si>
  <si>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</si>
  <si>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</si>
  <si>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</si>
  <si>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</si>
  <si>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</si>
  <si>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</si>
  <si>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</si>
  <si>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</si>
  <si>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</si>
  <si>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</si>
  <si>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</si>
  <si>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</si>
  <si>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</si>
  <si>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</si>
  <si>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</si>
  <si>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</si>
  <si>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</si>
  <si>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</si>
  <si>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</si>
  <si>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</si>
  <si>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</si>
  <si>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</si>
  <si>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</si>
  <si>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</si>
  <si>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</si>
  <si>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</si>
  <si>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</si>
  <si>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</si>
  <si>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</si>
  <si>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</si>
  <si>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</si>
  <si>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</si>
  <si>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</si>
  <si>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</si>
  <si>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</si>
  <si>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</si>
  <si>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</si>
  <si>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</si>
  <si>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</si>
  <si>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</si>
  <si>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</si>
  <si>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</si>
  <si>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</si>
  <si>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</si>
  <si>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</si>
  <si>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</si>
  <si>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</si>
  <si>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</si>
  <si>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</si>
  <si>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</si>
  <si>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</si>
  <si>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</si>
  <si>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</si>
  <si>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</si>
  <si>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</si>
  <si>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</si>
  <si>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</si>
  <si>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</si>
  <si>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</si>
  <si>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</si>
  <si>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</si>
  <si>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</si>
  <si>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</si>
  <si>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</si>
  <si>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</si>
  <si>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</si>
  <si>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</si>
  <si>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</si>
  <si>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</si>
  <si>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</si>
  <si>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</si>
  <si>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</si>
  <si>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</si>
  <si>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</si>
  <si>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</si>
  <si>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</si>
  <si>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</si>
  <si>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</si>
  <si>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</si>
  <si>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</si>
  <si>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</si>
  <si>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</si>
  <si>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</si>
  <si>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</si>
  <si>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</si>
  <si>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</si>
  <si>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</si>
  <si>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</si>
  <si>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</si>
  <si>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</si>
  <si>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</si>
  <si>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</si>
  <si>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</si>
  <si>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</si>
  <si>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</si>
  <si>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</si>
  <si>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</si>
  <si>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</si>
  <si>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</si>
  <si>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</si>
  <si>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</si>
  <si>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</si>
  <si>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</si>
  <si>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</si>
  <si>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</si>
  <si>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</si>
  <si>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</si>
  <si>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</si>
  <si>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</si>
  <si>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</si>
  <si>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</si>
  <si>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</si>
  <si>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</si>
  <si>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</si>
  <si>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</si>
  <si>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</si>
  <si>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</si>
  <si>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</si>
  <si>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</si>
  <si>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</si>
  <si>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</si>
  <si>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</si>
  <si>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</si>
  <si>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</si>
  <si>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</si>
  <si>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</si>
  <si>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</si>
  <si>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</si>
  <si>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</si>
  <si>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</si>
  <si>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</si>
  <si>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</si>
  <si>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</si>
  <si>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</si>
  <si>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</si>
  <si>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</si>
  <si>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</si>
  <si>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</si>
  <si>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</si>
  <si>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</si>
  <si>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</si>
  <si>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</si>
  <si>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</si>
  <si>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</si>
  <si>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</si>
  <si>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</si>
  <si>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</si>
  <si>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</si>
  <si>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</si>
  <si>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</si>
  <si>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</si>
  <si>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</si>
  <si>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</si>
  <si>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</si>
  <si>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</si>
  <si>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</si>
  <si>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</si>
  <si>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</si>
  <si>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</si>
  <si>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</si>
  <si>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</si>
  <si>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</si>
  <si>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</si>
  <si>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</si>
  <si>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</si>
  <si>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</si>
  <si>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</si>
  <si>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</si>
  <si>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</si>
  <si>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</si>
  <si>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</si>
  <si>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</si>
  <si>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</si>
  <si>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</si>
  <si>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</si>
  <si>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</si>
  <si>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</si>
  <si>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</si>
  <si>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</si>
  <si>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</si>
  <si>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</si>
  <si>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</si>
  <si>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</si>
  <si>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</si>
  <si>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</si>
  <si>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</si>
  <si>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</si>
  <si>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</si>
  <si>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</si>
  <si>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</si>
  <si>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</si>
  <si>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</si>
  <si>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</si>
  <si>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</si>
  <si>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</si>
  <si>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</si>
  <si>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</si>
  <si>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</si>
  <si>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</si>
  <si>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</si>
  <si>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</si>
  <si>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</si>
  <si>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</si>
  <si>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</si>
  <si>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</si>
  <si>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</si>
  <si>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</si>
  <si>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</si>
  <si>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</si>
  <si>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</si>
  <si>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</si>
  <si>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</si>
  <si>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</si>
  <si>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</si>
  <si>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</si>
  <si>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</si>
  <si>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</si>
  <si>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</si>
  <si>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</si>
  <si>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</si>
  <si>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</si>
  <si>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</si>
  <si>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</si>
  <si>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</si>
  <si>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</si>
  <si>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</si>
  <si>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</si>
  <si>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</si>
  <si>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</si>
  <si>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</si>
  <si>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</si>
  <si>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</si>
  <si>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</si>
  <si>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</si>
  <si>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</si>
  <si>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</si>
  <si>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</si>
  <si>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</si>
  <si>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</si>
  <si>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</si>
  <si>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</si>
  <si>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</si>
  <si>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</si>
  <si>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</si>
  <si>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</si>
  <si>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</si>
  <si>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</si>
  <si>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</si>
  <si>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</si>
  <si>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</si>
  <si>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</si>
  <si>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</si>
  <si>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</si>
  <si>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</si>
  <si>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</si>
  <si>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</si>
  <si>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</si>
  <si>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</si>
  <si>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</si>
  <si>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</si>
  <si>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</si>
  <si>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</si>
  <si>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</si>
  <si>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</si>
  <si>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</si>
  <si>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</si>
  <si>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</si>
  <si>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</si>
  <si>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</si>
  <si>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</si>
  <si>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</si>
  <si>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</si>
  <si>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</si>
  <si>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</si>
  <si>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</si>
  <si>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</si>
  <si>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</si>
  <si>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</si>
  <si>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</si>
  <si>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</si>
  <si>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</si>
  <si>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</si>
  <si>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</si>
  <si>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</si>
  <si>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</si>
  <si>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</si>
  <si>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</si>
  <si>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</si>
  <si>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</si>
  <si>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</si>
  <si>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</si>
  <si>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</si>
  <si>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</si>
  <si>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</si>
  <si>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</si>
  <si>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</si>
  <si>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</si>
  <si>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</si>
  <si>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</si>
  <si>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</si>
  <si>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</si>
  <si>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</si>
  <si>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</si>
  <si>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</si>
  <si>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</si>
  <si>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</si>
  <si>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</si>
  <si>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</si>
  <si>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</si>
  <si>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</si>
  <si>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</si>
  <si>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</si>
  <si>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</si>
  <si>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</si>
  <si>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</si>
  <si>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</si>
  <si>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</si>
  <si>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</si>
  <si>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</si>
  <si>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</si>
  <si>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</si>
  <si>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</si>
  <si>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</si>
  <si>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</si>
  <si>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</si>
  <si>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</si>
  <si>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</si>
  <si>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</si>
  <si>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</si>
  <si>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</si>
  <si>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</si>
  <si>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</si>
  <si>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</si>
  <si>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</si>
  <si>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</si>
  <si>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</si>
  <si>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</si>
  <si>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</si>
  <si>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</si>
  <si>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</si>
  <si>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</si>
  <si>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</si>
  <si>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</si>
  <si>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</si>
  <si>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</si>
  <si>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</si>
  <si>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</si>
  <si>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</si>
  <si>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</si>
  <si>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</si>
  <si>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</si>
  <si>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</si>
  <si>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</si>
  <si>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</si>
  <si>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</si>
  <si>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</si>
  <si>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</si>
  <si>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</si>
  <si>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</si>
  <si>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</si>
  <si>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</si>
  <si>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</si>
  <si>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</si>
  <si>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</si>
  <si>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</si>
  <si>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</si>
  <si>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</si>
  <si>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</si>
  <si>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</si>
  <si>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</si>
  <si>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</si>
  <si>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</si>
  <si>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</si>
  <si>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</si>
  <si>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</si>
  <si>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</si>
  <si>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</si>
  <si>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</si>
  <si>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</si>
  <si>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</si>
  <si>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</si>
  <si>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</si>
  <si>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</si>
  <si>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</si>
  <si>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</si>
  <si>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</si>
  <si>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</si>
  <si>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</si>
  <si>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</si>
  <si>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</si>
  <si>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</si>
  <si>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</si>
  <si>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</si>
  <si>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</si>
  <si>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</si>
  <si>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</si>
  <si>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</si>
  <si>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</si>
  <si>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</si>
  <si>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</si>
  <si>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</si>
  <si>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</si>
  <si>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</si>
  <si>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</si>
  <si>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</si>
  <si>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</si>
  <si>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</si>
  <si>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</si>
  <si>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</si>
  <si>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</si>
  <si>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</si>
  <si>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</si>
  <si>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</si>
  <si>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</si>
  <si>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</si>
  <si>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</si>
  <si>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</si>
  <si>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</si>
  <si>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</si>
  <si>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</si>
  <si>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</si>
  <si>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</si>
  <si>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</si>
  <si>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</si>
  <si>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</si>
  <si>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</si>
  <si>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</si>
  <si>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</si>
  <si>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</si>
  <si>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</si>
  <si>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</si>
  <si>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</si>
  <si>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</si>
  <si>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</si>
  <si>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</si>
  <si>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</si>
  <si>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</si>
  <si>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</si>
  <si>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</si>
  <si>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</si>
  <si>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</si>
  <si>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</si>
  <si>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</si>
  <si>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</si>
  <si>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</si>
  <si>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</si>
  <si>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</si>
  <si>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</si>
  <si>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</si>
  <si>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</si>
  <si>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</si>
  <si>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</si>
  <si>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</si>
  <si>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</si>
  <si>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</si>
  <si>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</si>
  <si>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</si>
  <si>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</si>
  <si>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</si>
  <si>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</si>
  <si>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</si>
  <si>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</si>
  <si>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</si>
  <si>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</si>
  <si>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</si>
  <si>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</si>
  <si>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</si>
  <si>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</si>
  <si>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</si>
  <si>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</si>
  <si>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</si>
  <si>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</si>
  <si>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</si>
  <si>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</si>
  <si>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</si>
  <si>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</si>
  <si>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</si>
  <si>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</si>
  <si>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</si>
  <si>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</si>
  <si>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</si>
  <si>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</si>
  <si>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</si>
  <si>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</si>
  <si>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</si>
  <si>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</si>
  <si>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</si>
  <si>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</si>
  <si>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</si>
  <si>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</si>
  <si>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</si>
  <si>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</si>
  <si>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</si>
  <si>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</si>
  <si>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</si>
  <si>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</si>
  <si>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</si>
  <si>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</si>
  <si>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</si>
  <si>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</si>
  <si>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</si>
  <si>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</si>
  <si>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</si>
  <si>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</si>
  <si>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</si>
  <si>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</si>
  <si>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</si>
  <si>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</si>
  <si>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</si>
  <si>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</si>
  <si>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</si>
  <si>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</si>
  <si>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</si>
  <si>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</si>
  <si>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</si>
  <si>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</si>
  <si>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</si>
  <si>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</si>
  <si>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</si>
  <si>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</si>
  <si>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</si>
  <si>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</si>
  <si>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</si>
  <si>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</si>
  <si>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</si>
  <si>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</si>
  <si>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</si>
  <si>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</si>
  <si>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</si>
  <si>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</si>
  <si>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</si>
  <si>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</si>
  <si>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</si>
  <si>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</si>
  <si>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</si>
  <si>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</si>
  <si>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</si>
  <si>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</si>
  <si>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</si>
  <si>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</si>
  <si>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</si>
  <si>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</si>
  <si>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</si>
  <si>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</si>
  <si>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</si>
  <si>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</si>
  <si>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</si>
  <si>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</si>
  <si>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</si>
  <si>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</si>
  <si>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</si>
  <si>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</si>
  <si>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</si>
  <si>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</si>
  <si>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</si>
  <si>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</si>
  <si>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</si>
  <si>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</si>
  <si>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</si>
  <si>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</si>
  <si>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</si>
  <si>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</si>
  <si>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</si>
  <si>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</si>
  <si>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</si>
  <si>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</si>
  <si>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</si>
  <si>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</si>
  <si>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</si>
  <si>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</si>
  <si>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</si>
  <si>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</si>
  <si>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</si>
  <si>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</si>
  <si>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</si>
  <si>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</si>
  <si>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</si>
  <si>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</si>
  <si>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</si>
  <si>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</si>
  <si>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</si>
  <si>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</si>
  <si>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</si>
  <si>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</si>
  <si>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</si>
  <si>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</si>
  <si>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</si>
  <si>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</si>
  <si>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</si>
  <si>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</si>
  <si>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</si>
  <si>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</si>
  <si>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</si>
  <si>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</si>
  <si>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</si>
  <si>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</si>
  <si>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</si>
  <si>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</si>
  <si>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</si>
  <si>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</si>
  <si>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</si>
  <si>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</si>
  <si>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</si>
  <si>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</si>
  <si>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</si>
  <si>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</si>
  <si>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</si>
  <si>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</si>
  <si>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</si>
  <si>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</si>
  <si>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</si>
  <si>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</si>
  <si>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</si>
  <si>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</si>
  <si>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</si>
  <si>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</si>
  <si>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</si>
  <si>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</si>
  <si>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</si>
  <si>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</si>
  <si>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</si>
  <si>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</si>
  <si>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</si>
  <si>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</si>
  <si>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</si>
  <si>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</si>
  <si>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</si>
  <si>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</si>
  <si>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</si>
  <si>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</si>
  <si>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</si>
  <si>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</si>
  <si>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</si>
  <si>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</si>
  <si>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</si>
  <si>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</si>
  <si>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</si>
  <si>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</si>
  <si>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</si>
  <si>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</si>
  <si>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</si>
  <si>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</si>
  <si>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</si>
  <si>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</si>
  <si>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</si>
  <si>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</si>
  <si>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</si>
  <si>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</si>
  <si>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</si>
  <si>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</si>
  <si>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</si>
  <si>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</si>
  <si>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</si>
  <si>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</si>
  <si>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</si>
  <si>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</si>
  <si>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</si>
  <si>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</si>
  <si>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</si>
  <si>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</si>
  <si>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</si>
  <si>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</si>
  <si>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</si>
  <si>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</si>
  <si>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</si>
  <si>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</si>
  <si>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</si>
  <si>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</si>
  <si>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</si>
  <si>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</si>
  <si>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</si>
  <si>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</si>
  <si>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</si>
  <si>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</si>
  <si>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</si>
  <si>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</si>
  <si>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</si>
  <si>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</si>
  <si>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</si>
  <si>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</si>
  <si>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</si>
  <si>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</si>
  <si>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</si>
  <si>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</si>
  <si>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</si>
  <si>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</si>
  <si>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</si>
  <si>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</si>
  <si>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</si>
  <si>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</si>
  <si>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</si>
  <si>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</si>
  <si>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</si>
  <si>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</si>
  <si>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</si>
  <si>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</si>
  <si>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</si>
  <si>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</si>
  <si>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</si>
  <si>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</si>
  <si>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</si>
  <si>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</si>
  <si>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</si>
  <si>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</si>
  <si>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</si>
  <si>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</si>
  <si>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</si>
  <si>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</si>
  <si>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</si>
  <si>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</si>
  <si>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</si>
  <si>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</si>
  <si>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</si>
  <si>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</si>
  <si>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</si>
  <si>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</si>
  <si>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</si>
  <si>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</si>
  <si>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</si>
  <si>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</si>
  <si>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</si>
  <si>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</si>
  <si>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</si>
  <si>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</si>
  <si>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</si>
  <si>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</si>
  <si>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</si>
  <si>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</si>
  <si>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</si>
  <si>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</si>
  <si>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</si>
  <si>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</si>
  <si>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</si>
  <si>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</si>
  <si>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</si>
  <si>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</si>
  <si>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</si>
  <si>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</si>
  <si>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</si>
  <si>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</si>
  <si>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</si>
  <si>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</si>
  <si>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</si>
  <si>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</si>
  <si>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</si>
  <si>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</si>
  <si>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</si>
  <si>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</si>
  <si>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</si>
  <si>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</si>
  <si>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</si>
  <si>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</si>
  <si>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</si>
  <si>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</si>
  <si>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</si>
  <si>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</si>
  <si>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</si>
  <si>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</si>
  <si>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</si>
  <si>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</si>
  <si>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</si>
  <si>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</si>
  <si>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</si>
  <si>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</si>
  <si>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</si>
  <si>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</si>
  <si>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</si>
  <si>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</si>
  <si>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</si>
  <si>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</si>
  <si>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</si>
  <si>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</si>
  <si>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</si>
  <si>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</si>
  <si>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</si>
  <si>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</si>
  <si>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</si>
  <si>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</si>
  <si>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</si>
  <si>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</si>
  <si>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</si>
  <si>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</si>
  <si>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</si>
  <si>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</si>
  <si>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</si>
  <si>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</si>
  <si>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</si>
  <si>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</si>
  <si>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</si>
  <si>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</si>
  <si>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</si>
  <si>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</si>
  <si>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</si>
  <si>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</si>
  <si>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</si>
  <si>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</si>
  <si>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</si>
  <si>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</si>
  <si>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</si>
  <si>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</si>
  <si>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</si>
  <si>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</si>
  <si>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</si>
  <si>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</si>
  <si>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</si>
  <si>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</si>
  <si>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</si>
  <si>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</si>
  <si>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</si>
  <si>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</si>
  <si>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</si>
  <si>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</si>
  <si>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</si>
  <si>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</si>
  <si>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</si>
  <si>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</si>
  <si>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</si>
  <si>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</si>
  <si>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</si>
  <si>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</si>
  <si>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</si>
  <si>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</si>
  <si>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</si>
  <si>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</si>
  <si>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</si>
  <si>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</si>
  <si>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</si>
  <si>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</si>
  <si>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</si>
  <si>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</si>
  <si>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</si>
  <si>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</si>
  <si>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</si>
  <si>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</si>
  <si>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</si>
  <si>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</si>
  <si>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</si>
  <si>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</si>
  <si>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</si>
  <si>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</si>
  <si>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</si>
  <si>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</si>
  <si>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</si>
  <si>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</si>
  <si>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</si>
  <si>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</si>
  <si>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</si>
  <si>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</si>
  <si>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</si>
  <si>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</si>
  <si>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</si>
  <si>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</si>
  <si>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</si>
  <si>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</si>
  <si>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</si>
  <si>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</si>
  <si>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</si>
  <si>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</si>
  <si>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</si>
  <si>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</si>
  <si>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</si>
  <si>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</si>
  <si>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</si>
  <si>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</si>
  <si>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</si>
  <si>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</si>
  <si>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</si>
  <si>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</si>
  <si>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</si>
  <si>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</si>
  <si>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</si>
  <si>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</si>
  <si>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</si>
  <si>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</si>
  <si>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</si>
  <si>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</si>
  <si>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</si>
  <si>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</si>
  <si>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</si>
  <si>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</si>
  <si>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</si>
  <si>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</si>
  <si>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</si>
  <si>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</si>
  <si>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</si>
  <si>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</si>
  <si>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</si>
  <si>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</si>
  <si>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</si>
  <si>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</si>
  <si>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</si>
  <si>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</si>
  <si>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</si>
  <si>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</si>
  <si>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</si>
  <si>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</si>
  <si>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</si>
  <si>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</si>
  <si>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</si>
  <si>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</si>
  <si>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</si>
  <si>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</si>
  <si>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</si>
  <si>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</si>
  <si>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</si>
  <si>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</si>
  <si>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</si>
  <si>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</si>
  <si>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</si>
  <si>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</si>
  <si>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</si>
  <si>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</si>
  <si>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</si>
  <si>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</si>
  <si>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</si>
  <si>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</si>
  <si>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</si>
  <si>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</si>
  <si>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</si>
  <si>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</si>
  <si>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</si>
  <si>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</si>
  <si>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</si>
  <si>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</si>
  <si>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</si>
  <si>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</si>
  <si>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</si>
  <si>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</si>
  <si>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</si>
  <si>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</si>
  <si>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</si>
  <si>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</si>
  <si>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</si>
  <si>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</si>
  <si>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</si>
  <si>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</si>
  <si>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</si>
  <si>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</si>
  <si>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</si>
  <si>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</si>
  <si>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</si>
  <si>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</si>
  <si>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</si>
  <si>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</si>
  <si>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</si>
  <si>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</si>
  <si>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</si>
  <si>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</si>
  <si>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</si>
  <si>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</si>
  <si>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</si>
  <si>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</si>
  <si>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</si>
  <si>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</si>
  <si>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</si>
  <si>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</si>
  <si>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</si>
  <si>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</si>
  <si>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</si>
  <si>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</si>
  <si>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</si>
  <si>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</si>
  <si>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</si>
  <si>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</si>
  <si>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</si>
  <si>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</si>
  <si>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</si>
  <si>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</si>
  <si>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</si>
  <si>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</si>
  <si>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</si>
  <si>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</si>
  <si>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</si>
  <si>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</si>
  <si>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</si>
  <si>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</si>
  <si>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</si>
  <si>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</si>
  <si>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</si>
  <si>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</si>
  <si>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</si>
  <si>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</si>
  <si>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</si>
  <si>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</si>
  <si>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</si>
  <si>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</si>
  <si>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</si>
  <si>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</si>
  <si>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</si>
  <si>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</si>
  <si>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</si>
  <si>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</si>
  <si>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</si>
  <si>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</si>
  <si>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</si>
  <si>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</si>
  <si>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</si>
  <si>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</si>
  <si>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</si>
  <si>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</si>
  <si>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</si>
  <si>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</si>
  <si>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</si>
  <si>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</si>
  <si>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</si>
  <si>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</si>
  <si>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</si>
  <si>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</si>
  <si>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</si>
  <si>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</si>
  <si>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</si>
  <si>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</si>
  <si>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</si>
  <si>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</si>
  <si>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</si>
  <si>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</si>
  <si>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</si>
  <si>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</si>
  <si>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</si>
  <si>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</si>
  <si>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</si>
  <si>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</si>
  <si>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</si>
  <si>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</si>
  <si>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</si>
  <si>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</si>
  <si>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</si>
  <si>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</si>
  <si>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</si>
  <si>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</si>
  <si>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</si>
  <si>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</si>
  <si>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</si>
  <si>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</si>
  <si>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</si>
  <si>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</si>
  <si>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</si>
  <si>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</si>
  <si>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</si>
  <si>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</si>
  <si>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</si>
  <si>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</si>
  <si>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</si>
  <si>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</si>
  <si>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</si>
  <si>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</si>
  <si>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</si>
  <si>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</si>
  <si>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</si>
  <si>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</si>
  <si>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</si>
  <si>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</si>
  <si>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</si>
  <si>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</si>
  <si>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</si>
  <si>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</si>
  <si>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</si>
  <si>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</si>
  <si>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</si>
  <si>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</si>
  <si>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</si>
  <si>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</si>
  <si>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</si>
  <si>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</si>
  <si>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</si>
  <si>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</si>
  <si>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</si>
  <si>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</si>
  <si>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</si>
  <si>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</si>
  <si>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</si>
  <si>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</si>
  <si>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</si>
  <si>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</si>
  <si>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</si>
  <si>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</si>
  <si>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</si>
  <si>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</si>
  <si>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</si>
  <si>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</si>
  <si>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</si>
  <si>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</si>
  <si>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</si>
  <si>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</si>
  <si>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</si>
  <si>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</si>
  <si>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</si>
  <si>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</si>
  <si>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</si>
  <si>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</si>
  <si>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</si>
  <si>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</si>
  <si>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</si>
  <si>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</si>
  <si>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</si>
  <si>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</si>
  <si>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</si>
  <si>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</si>
  <si>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</si>
  <si>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</si>
  <si>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</si>
  <si>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</si>
  <si>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</si>
  <si>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</si>
  <si>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</si>
  <si>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</si>
  <si>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</si>
  <si>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</si>
  <si>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</si>
  <si>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</si>
  <si>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</si>
  <si>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</si>
  <si>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</si>
  <si>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</si>
  <si>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</si>
  <si>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</si>
  <si>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</si>
  <si>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</si>
  <si>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</si>
  <si>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</si>
  <si>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</si>
  <si>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</si>
  <si>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</si>
  <si>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</si>
  <si>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</si>
  <si>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</si>
  <si>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</si>
  <si>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</si>
  <si>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</si>
  <si>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</si>
  <si>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</si>
  <si>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</si>
  <si>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</si>
  <si>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</si>
  <si>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</si>
  <si>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</si>
  <si>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</si>
  <si>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</si>
  <si>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</si>
  <si>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</si>
  <si>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</si>
  <si>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</si>
  <si>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</si>
  <si>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</si>
  <si>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</si>
  <si>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</si>
  <si>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</si>
  <si>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</si>
  <si>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</si>
  <si>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</si>
  <si>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</si>
  <si>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</si>
  <si>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</si>
  <si>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</si>
  <si>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</si>
  <si>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</si>
  <si>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</si>
  <si>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</si>
  <si>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</si>
  <si>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</si>
  <si>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</si>
  <si>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</si>
  <si>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</si>
  <si>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</si>
  <si>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</si>
  <si>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</si>
  <si>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</si>
  <si>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</si>
  <si>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</si>
  <si>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</si>
  <si>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</si>
  <si>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</si>
  <si>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</si>
  <si>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</si>
  <si>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</si>
  <si>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</si>
  <si>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</si>
  <si>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</si>
  <si>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</si>
  <si>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</si>
  <si>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</si>
  <si>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</si>
  <si>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</si>
  <si>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</si>
  <si>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</si>
  <si>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</si>
  <si>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</si>
  <si>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</si>
  <si>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</si>
  <si>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</si>
  <si>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</si>
  <si>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</si>
  <si>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</si>
  <si>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</si>
  <si>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</si>
  <si>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</si>
  <si>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</si>
  <si>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</si>
  <si>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</si>
  <si>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</si>
  <si>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</si>
  <si>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</si>
  <si>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</si>
  <si>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</si>
  <si>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</si>
  <si>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</si>
  <si>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</si>
  <si>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</si>
  <si>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</si>
  <si>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</si>
  <si>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</si>
  <si>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</si>
  <si>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</si>
  <si>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</si>
  <si>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</si>
  <si>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</si>
  <si>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</si>
  <si>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</si>
  <si>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</si>
  <si>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</si>
  <si>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</si>
  <si>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</si>
  <si>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</si>
  <si>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</si>
  <si>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</si>
  <si>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</si>
  <si>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</si>
  <si>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</si>
  <si>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</si>
  <si>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</si>
  <si>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</si>
  <si>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</si>
  <si>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</si>
  <si>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</si>
  <si>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</si>
  <si>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</si>
  <si>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</si>
  <si>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</si>
  <si>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</si>
  <si>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</si>
  <si>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</si>
  <si>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</si>
  <si>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</si>
  <si>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</si>
  <si>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</si>
  <si>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</si>
  <si>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</si>
  <si>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</si>
  <si>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</si>
  <si>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</si>
  <si>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</si>
  <si>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</si>
  <si>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</si>
  <si>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</si>
  <si>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</si>
  <si>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</si>
  <si>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</si>
  <si>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</si>
  <si>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</si>
  <si>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</si>
  <si>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</si>
  <si>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</si>
  <si>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</si>
  <si>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</si>
  <si>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</si>
  <si>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</si>
  <si>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</si>
  <si>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</si>
  <si>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</si>
  <si>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</si>
  <si>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</si>
  <si>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</si>
  <si>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</si>
  <si>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</si>
  <si>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</si>
  <si>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</si>
  <si>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</si>
  <si>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</si>
  <si>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</si>
  <si>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</si>
  <si>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</si>
  <si>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</si>
  <si>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</si>
  <si>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</si>
  <si>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</si>
  <si>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</si>
  <si>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</si>
  <si>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</si>
  <si>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</si>
  <si>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</si>
  <si>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</si>
  <si>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</si>
  <si>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</si>
  <si>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</si>
  <si>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</si>
  <si>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</si>
  <si>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</si>
  <si>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</si>
  <si>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</si>
  <si>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</si>
  <si>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</si>
  <si>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</si>
  <si>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</si>
  <si>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</si>
  <si>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</si>
  <si>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</si>
  <si>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</si>
  <si>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</si>
  <si>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</si>
  <si>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</si>
  <si>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</si>
  <si>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</si>
  <si>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</si>
  <si>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</si>
  <si>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</si>
  <si>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</si>
  <si>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</si>
  <si>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</si>
  <si>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</si>
  <si>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</si>
  <si>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</si>
  <si>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</si>
  <si>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</si>
  <si>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</si>
  <si>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</si>
  <si>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</si>
  <si>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</si>
  <si>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</si>
  <si>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</si>
  <si>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</si>
  <si>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</si>
  <si>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</si>
  <si>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</si>
  <si>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</si>
  <si>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</si>
  <si>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</si>
  <si>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</si>
  <si>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</si>
  <si>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</si>
  <si>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</si>
  <si>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</si>
  <si>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</si>
  <si>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</si>
  <si>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</si>
  <si>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</si>
  <si>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</si>
  <si>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</si>
  <si>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</si>
  <si>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</si>
  <si>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</si>
  <si>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</si>
  <si>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</si>
  <si>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</si>
  <si>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</si>
  <si>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</si>
  <si>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</si>
  <si>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</si>
  <si>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</si>
  <si>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</si>
  <si>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</si>
  <si>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</si>
  <si>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</si>
  <si>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</si>
  <si>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</si>
  <si>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</si>
  <si>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</si>
  <si>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</si>
  <si>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</si>
  <si>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</si>
  <si>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</si>
  <si>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</si>
  <si>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</si>
  <si>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</si>
  <si>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</si>
  <si>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</si>
  <si>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</si>
  <si>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</si>
  <si>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</si>
  <si>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</si>
  <si>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</si>
  <si>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</si>
  <si>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</si>
  <si>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</si>
  <si>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</si>
  <si>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</si>
  <si>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</si>
  <si>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</si>
  <si>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</si>
  <si>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</si>
  <si>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</si>
  <si>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</si>
  <si>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</si>
  <si>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</si>
  <si>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</si>
  <si>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</si>
  <si>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</si>
  <si>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</si>
  <si>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</si>
  <si>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</si>
  <si>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</si>
  <si>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</si>
  <si>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</si>
  <si>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</si>
  <si>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</si>
  <si>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</si>
  <si>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</si>
  <si>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</si>
  <si>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</si>
  <si>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</si>
  <si>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</si>
  <si>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</si>
  <si>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</si>
  <si>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</si>
  <si>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</si>
  <si>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</si>
  <si>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</si>
  <si>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</si>
  <si>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</si>
  <si>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</si>
  <si>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</si>
  <si>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</si>
  <si>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</si>
  <si>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</si>
  <si>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</si>
  <si>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</si>
  <si>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</si>
  <si>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</si>
  <si>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</si>
  <si>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</si>
  <si>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</si>
  <si>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</si>
  <si>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</si>
  <si>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</si>
  <si>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</si>
  <si>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</si>
  <si>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</si>
  <si>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</si>
  <si>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</si>
  <si>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</si>
  <si>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</si>
  <si>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</si>
  <si>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</si>
  <si>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</si>
  <si>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</si>
  <si>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</si>
  <si>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</si>
  <si>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</si>
  <si>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</si>
  <si>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</si>
  <si>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</si>
  <si>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</si>
  <si>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</si>
  <si>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</si>
  <si>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</si>
  <si>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</si>
  <si>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</si>
  <si>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</si>
  <si>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</si>
  <si>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</si>
  <si>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</si>
  <si>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</si>
  <si>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</si>
  <si>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</si>
  <si>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</si>
  <si>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</si>
  <si>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</si>
  <si>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</si>
  <si>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</si>
  <si>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</si>
  <si>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</si>
  <si>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</si>
  <si>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</si>
  <si>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</si>
  <si>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</si>
  <si>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</si>
  <si>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</si>
  <si>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</si>
  <si>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</si>
  <si>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</si>
  <si>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</si>
  <si>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</si>
  <si>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</si>
  <si>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</si>
  <si>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</si>
  <si>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</si>
  <si>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</si>
  <si>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</si>
  <si>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</si>
  <si>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</si>
  <si>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</si>
  <si>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</si>
  <si>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</si>
  <si>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</si>
  <si>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</si>
  <si>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</si>
  <si>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</si>
  <si>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</si>
  <si>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</si>
  <si>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</si>
  <si>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</si>
  <si>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</si>
  <si>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</si>
  <si>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</si>
  <si>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</si>
  <si>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</si>
  <si>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</si>
  <si>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</si>
  <si>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</si>
  <si>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</si>
  <si>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</si>
  <si>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</si>
  <si>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</si>
  <si>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</si>
  <si>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</si>
  <si>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</si>
  <si>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</si>
  <si>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</si>
  <si>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</si>
  <si>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</si>
  <si>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</si>
  <si>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</si>
  <si>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</si>
  <si>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</si>
  <si>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</si>
  <si>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</si>
  <si>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</si>
  <si>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</si>
  <si>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</si>
  <si>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</si>
  <si>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</si>
  <si>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</si>
  <si>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</si>
  <si>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</si>
  <si>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</si>
  <si>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</si>
  <si>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</si>
  <si>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</si>
  <si>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</si>
  <si>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</si>
  <si>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</si>
  <si>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</si>
  <si>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</si>
  <si>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</si>
  <si>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</si>
  <si>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</si>
  <si>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</si>
  <si>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</si>
  <si>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</si>
  <si>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</si>
  <si>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</si>
  <si>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</si>
  <si>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</si>
  <si>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</si>
  <si>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</si>
  <si>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</si>
  <si>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</si>
  <si>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</si>
  <si>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</si>
  <si>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</si>
  <si>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</si>
  <si>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</si>
  <si>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</si>
  <si>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</si>
  <si>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</si>
  <si>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</si>
  <si>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</si>
  <si>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</si>
  <si>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</si>
  <si>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</si>
  <si>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</si>
  <si>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</si>
  <si>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</si>
  <si>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</si>
  <si>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</si>
  <si>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</si>
  <si>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</si>
  <si>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</si>
  <si>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</si>
  <si>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</si>
  <si>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</si>
  <si>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</si>
  <si>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</si>
  <si>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</si>
  <si>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</si>
  <si>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</si>
  <si>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</si>
  <si>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</si>
  <si>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</si>
  <si>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</si>
  <si>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</si>
  <si>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</si>
  <si>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</si>
  <si>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</si>
  <si>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</si>
  <si>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</si>
  <si>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</si>
  <si>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</si>
  <si>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</si>
  <si>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</si>
  <si>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</si>
  <si>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</si>
  <si>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</si>
  <si>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</si>
  <si>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</si>
  <si>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</si>
  <si>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</si>
  <si>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</si>
  <si>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</si>
  <si>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</si>
  <si>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</si>
  <si>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</si>
  <si>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</si>
  <si>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</si>
  <si>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</si>
  <si>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</si>
  <si>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</si>
  <si>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</si>
  <si>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</si>
  <si>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</si>
  <si>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</si>
  <si>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</si>
  <si>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</si>
  <si>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</si>
  <si>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</si>
  <si>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</si>
  <si>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</si>
  <si>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</si>
  <si>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</si>
  <si>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</si>
  <si>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</si>
  <si>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</si>
  <si>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</si>
  <si>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</si>
  <si>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</si>
  <si>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</si>
  <si>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</si>
  <si>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</si>
  <si>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</si>
  <si>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</si>
  <si>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</si>
  <si>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</si>
  <si>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</si>
  <si>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</si>
  <si>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</si>
  <si>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</si>
  <si>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</si>
  <si>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</si>
  <si>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</si>
  <si>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</si>
  <si>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</si>
  <si>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</si>
  <si>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</si>
  <si>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</si>
  <si>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</si>
  <si>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</si>
  <si>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</si>
  <si>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</si>
  <si>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</si>
  <si>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</si>
  <si>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</si>
  <si>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</si>
  <si>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</si>
  <si>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</si>
  <si>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</si>
  <si>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</si>
  <si>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</si>
  <si>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</si>
  <si>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</si>
  <si>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</si>
  <si>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</si>
  <si>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</si>
  <si>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</si>
  <si>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</si>
  <si>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</si>
  <si>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</si>
  <si>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</si>
  <si>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</si>
  <si>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</si>
  <si>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</si>
  <si>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</si>
  <si>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</si>
  <si>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</si>
  <si>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</si>
  <si>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</si>
  <si>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</si>
  <si>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</si>
  <si>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</si>
  <si>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</si>
  <si>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</si>
  <si>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</si>
  <si>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</si>
  <si>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</si>
  <si>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</si>
  <si>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</si>
  <si>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</si>
  <si>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</si>
  <si>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</si>
  <si>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</si>
  <si>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</si>
  <si>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</si>
  <si>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</si>
  <si>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</si>
  <si>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</si>
  <si>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</si>
  <si>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</si>
  <si>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</si>
  <si>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</si>
  <si>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</si>
  <si>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</si>
  <si>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</si>
  <si>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</si>
  <si>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</si>
  <si>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</si>
  <si>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</si>
  <si>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</si>
  <si>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</si>
  <si>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</si>
  <si>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</si>
  <si>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</si>
  <si>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</si>
  <si>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</si>
  <si>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</si>
  <si>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</si>
  <si>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</si>
  <si>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</si>
  <si>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</si>
  <si>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</si>
  <si>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</si>
  <si>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</si>
  <si>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</si>
  <si>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</si>
  <si>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</si>
  <si>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</si>
  <si>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</si>
  <si>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</si>
  <si>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</si>
  <si>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</si>
  <si>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</si>
  <si>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</si>
  <si>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</si>
  <si>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</si>
  <si>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</si>
  <si>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</si>
  <si>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</si>
  <si>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</si>
  <si>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</si>
  <si>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</si>
  <si>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</si>
  <si>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</si>
  <si>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</si>
  <si>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</si>
  <si>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</si>
  <si>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</si>
  <si>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</si>
  <si>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</si>
  <si>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</si>
  <si>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</si>
  <si>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</si>
  <si>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</si>
  <si>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</si>
  <si>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</si>
  <si>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</si>
  <si>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</si>
  <si>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</si>
  <si>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</si>
  <si>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</si>
  <si>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</si>
  <si>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</si>
  <si>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</si>
  <si>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</si>
  <si>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</si>
  <si>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</si>
  <si>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</si>
  <si>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</si>
  <si>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</si>
  <si>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</si>
  <si>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</si>
  <si>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</si>
  <si>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</si>
  <si>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</si>
  <si>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</si>
  <si>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</si>
  <si>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</si>
  <si>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</si>
  <si>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</si>
  <si>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</si>
  <si>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</si>
  <si>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</si>
  <si>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</si>
  <si>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</si>
  <si>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</si>
  <si>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</si>
  <si>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</si>
  <si>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</si>
  <si>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</si>
  <si>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</si>
  <si>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</si>
  <si>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</si>
  <si>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</si>
  <si>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</si>
  <si>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</si>
  <si>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</si>
  <si>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</si>
  <si>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</si>
  <si>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</si>
  <si>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</si>
  <si>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</si>
  <si>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</si>
  <si>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</si>
  <si>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</si>
  <si>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</si>
  <si>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</si>
  <si>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</si>
  <si>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</si>
  <si>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</si>
  <si>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</si>
  <si>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</si>
  <si>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</si>
  <si>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</si>
  <si>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</si>
  <si>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</si>
  <si>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</si>
  <si>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</si>
  <si>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</si>
  <si>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</si>
  <si>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</si>
  <si>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</si>
  <si>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</si>
  <si>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</si>
  <si>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</si>
  <si>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</si>
  <si>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</si>
  <si>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</si>
  <si>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</si>
  <si>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</si>
  <si>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</si>
  <si>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</si>
  <si>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</si>
  <si>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</si>
  <si>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</si>
  <si>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</si>
  <si>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</si>
  <si>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</si>
  <si>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</si>
  <si>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</si>
  <si>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</si>
  <si>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</si>
  <si>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</si>
  <si>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</si>
  <si>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</si>
  <si>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</si>
  <si>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</si>
  <si>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</si>
  <si>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</si>
  <si>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</si>
  <si>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</si>
  <si>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</si>
  <si>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</si>
  <si>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</si>
  <si>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</si>
  <si>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</si>
  <si>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</si>
  <si>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</si>
  <si>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</si>
  <si>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</si>
  <si>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</si>
  <si>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</si>
  <si>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</si>
  <si>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</si>
  <si>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</si>
  <si>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</si>
  <si>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</si>
  <si>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</si>
  <si>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</si>
  <si>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</si>
  <si>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</si>
  <si>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</si>
  <si>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</si>
  <si>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</si>
  <si>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</si>
  <si>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</si>
  <si>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</si>
  <si>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</si>
  <si>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</si>
  <si>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</si>
  <si>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</si>
  <si>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</si>
  <si>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</si>
  <si>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</si>
  <si>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</si>
  <si>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</si>
  <si>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</si>
  <si>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</si>
  <si>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</si>
  <si>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</si>
  <si>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</si>
  <si>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</si>
  <si>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</si>
  <si>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</si>
  <si>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</si>
  <si>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</si>
  <si>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</si>
  <si>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</si>
  <si>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</si>
  <si>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</si>
  <si>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</si>
  <si>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</si>
  <si>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</si>
  <si>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</si>
  <si>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</si>
  <si>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</si>
  <si>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</si>
  <si>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</si>
  <si>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</si>
  <si>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</si>
  <si>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</si>
  <si>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</si>
  <si>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</si>
  <si>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</si>
  <si>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</si>
  <si>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</si>
  <si>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</si>
  <si>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</si>
  <si>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</si>
  <si>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</si>
  <si>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</si>
  <si>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</si>
  <si>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</si>
  <si>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</si>
  <si>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</si>
  <si>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</si>
  <si>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</si>
  <si>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</si>
  <si>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</si>
  <si>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</si>
  <si>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</si>
  <si>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</si>
  <si>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</si>
  <si>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</si>
  <si>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</si>
  <si>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</si>
  <si>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</si>
  <si>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</si>
  <si>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</si>
  <si>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</si>
  <si>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</si>
  <si>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</si>
  <si>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</si>
  <si>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</si>
  <si>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</si>
  <si>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</si>
  <si>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</si>
  <si>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</si>
  <si>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</si>
  <si>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</si>
  <si>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</si>
  <si>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</si>
  <si>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</si>
  <si>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</si>
  <si>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</si>
  <si>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</si>
  <si>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</si>
  <si>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</si>
  <si>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</si>
  <si>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</si>
  <si>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</si>
  <si>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</si>
  <si>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</si>
  <si>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</si>
  <si>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</si>
  <si>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</si>
  <si>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</si>
  <si>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</si>
  <si>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</si>
  <si>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</si>
  <si>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</si>
  <si>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</si>
  <si>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</si>
  <si>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</si>
  <si>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</si>
  <si>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</si>
  <si>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</si>
  <si>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</si>
  <si>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</si>
  <si>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</si>
  <si>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</si>
  <si>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</si>
  <si>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</si>
  <si>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</si>
  <si>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</si>
  <si>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</si>
  <si>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</si>
  <si>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</si>
  <si>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</si>
  <si>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</si>
  <si>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</si>
  <si>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</si>
  <si>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</si>
  <si>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</si>
  <si>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</si>
  <si>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</si>
  <si>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</si>
  <si>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</si>
  <si>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</si>
  <si>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</si>
  <si>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</si>
  <si>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</si>
  <si>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</si>
  <si>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</si>
  <si>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</si>
  <si>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</si>
  <si>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</si>
  <si>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</si>
  <si>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</si>
  <si>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</si>
  <si>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</si>
  <si>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</si>
  <si>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</si>
  <si>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</si>
  <si>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</si>
  <si>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</si>
  <si>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</si>
  <si>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</si>
  <si>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</si>
  <si>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</si>
  <si>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</si>
  <si>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</si>
  <si>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</si>
  <si>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</si>
  <si>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</si>
  <si>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</si>
  <si>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</si>
  <si>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</si>
  <si>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</si>
  <si>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</si>
  <si>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</si>
  <si>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</si>
  <si>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</si>
  <si>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</si>
  <si>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</si>
  <si>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</si>
  <si>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</si>
  <si>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</si>
  <si>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</si>
  <si>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</si>
  <si>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</si>
  <si>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</si>
  <si>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</si>
  <si>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</si>
  <si>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</si>
  <si>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</si>
  <si>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</si>
  <si>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</si>
  <si>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</si>
  <si>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</si>
  <si>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</si>
  <si>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</si>
  <si>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</si>
  <si>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</si>
  <si>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</si>
  <si>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</si>
  <si>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</si>
  <si>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</si>
  <si>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</si>
  <si>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</si>
  <si>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</si>
  <si>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</si>
  <si>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</si>
  <si>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</si>
  <si>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</si>
  <si>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</si>
  <si>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</si>
  <si>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</si>
  <si>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</si>
  <si>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</si>
  <si>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</si>
  <si>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</si>
  <si>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</si>
  <si>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</si>
  <si>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</si>
  <si>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</si>
  <si>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</si>
  <si>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</si>
  <si>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</si>
  <si>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</si>
  <si>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</si>
  <si>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</si>
  <si>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</si>
  <si>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</si>
  <si>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</si>
  <si>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</si>
  <si>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</si>
  <si>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</si>
  <si>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</si>
  <si>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</si>
  <si>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</si>
  <si>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</si>
  <si>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</si>
  <si>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</si>
  <si>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</si>
  <si>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</si>
  <si>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</si>
  <si>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</si>
  <si>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</si>
  <si>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</si>
  <si>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</si>
  <si>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</si>
  <si>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</si>
  <si>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</si>
  <si>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</si>
  <si>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</si>
  <si>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</si>
  <si>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</si>
  <si>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</si>
  <si>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</si>
  <si>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</si>
  <si>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</si>
  <si>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</si>
  <si>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</si>
  <si>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</si>
  <si>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</si>
  <si>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</si>
  <si>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</si>
  <si>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</si>
  <si>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</si>
  <si>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</si>
  <si>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</si>
  <si>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</si>
  <si>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</si>
  <si>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</si>
  <si>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</si>
  <si>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</si>
  <si>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</si>
  <si>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</si>
  <si>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</si>
  <si>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</si>
  <si>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</si>
  <si>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</si>
  <si>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</si>
  <si>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</si>
  <si>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</si>
  <si>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</si>
  <si>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</si>
  <si>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</si>
  <si>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</si>
  <si>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</si>
  <si>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</si>
  <si>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</si>
  <si>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</si>
  <si>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</si>
  <si>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</si>
  <si>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</si>
  <si>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</si>
  <si>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</si>
  <si>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</si>
  <si>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</si>
  <si>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</si>
  <si>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</si>
  <si>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</si>
  <si>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</si>
  <si>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</si>
  <si>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</si>
  <si>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</si>
  <si>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</si>
  <si>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</si>
  <si>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</si>
  <si>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</si>
  <si>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</si>
  <si>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</si>
  <si>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</si>
  <si>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</si>
  <si>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</si>
  <si>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</si>
  <si>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</si>
  <si>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</si>
  <si>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</si>
  <si>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</si>
  <si>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</si>
  <si>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</si>
  <si>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</si>
  <si>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</si>
  <si>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</si>
  <si>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</si>
  <si>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</si>
  <si>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</si>
  <si>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</si>
  <si>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</si>
  <si>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</si>
  <si>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</si>
  <si>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</si>
  <si>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</si>
  <si>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</si>
  <si>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</si>
  <si>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</si>
  <si>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</si>
  <si>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</si>
  <si>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</si>
  <si>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</si>
  <si>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</si>
  <si>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</si>
  <si>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</si>
  <si>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</si>
  <si>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</si>
  <si>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</si>
  <si>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</si>
  <si>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</si>
  <si>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</si>
  <si>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</si>
  <si>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</si>
  <si>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</si>
  <si>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</si>
  <si>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</si>
  <si>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</si>
  <si>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</si>
  <si>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</si>
  <si>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</si>
  <si>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</si>
  <si>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</si>
  <si>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</si>
  <si>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</si>
  <si>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</si>
  <si>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</si>
  <si>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</si>
  <si>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</si>
  <si>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</si>
  <si>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</si>
  <si>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</si>
  <si>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</si>
  <si>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</si>
  <si>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</si>
  <si>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</si>
  <si>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</si>
  <si>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</si>
  <si>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</si>
  <si>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</si>
  <si>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</si>
  <si>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</si>
  <si>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</si>
  <si>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</si>
  <si>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</si>
  <si>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</si>
  <si>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</si>
  <si>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</si>
  <si>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</si>
  <si>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</si>
  <si>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</si>
  <si>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</si>
  <si>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</si>
  <si>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</si>
  <si>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</si>
  <si>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</si>
  <si>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</si>
  <si>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</si>
  <si>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</si>
  <si>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</si>
  <si>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</si>
  <si>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</si>
  <si>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</si>
  <si>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</si>
  <si>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</si>
  <si>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</si>
  <si>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</si>
  <si>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</si>
  <si>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</si>
  <si>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</si>
  <si>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</si>
  <si>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</si>
  <si>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</si>
  <si>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</si>
  <si>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</si>
  <si>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</si>
  <si>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</si>
  <si>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</si>
  <si>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</si>
  <si>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</si>
  <si>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</si>
  <si>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</si>
  <si>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</si>
  <si>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</si>
  <si>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</si>
  <si>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</si>
  <si>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</si>
  <si>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</si>
  <si>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</si>
  <si>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</si>
  <si>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</si>
  <si>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</si>
  <si>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</si>
  <si>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</si>
  <si>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</si>
  <si>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</si>
  <si>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</si>
  <si>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</si>
  <si>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</si>
  <si>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</si>
  <si>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</si>
  <si>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</si>
  <si>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</si>
  <si>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</si>
  <si>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</si>
  <si>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</si>
  <si>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</si>
  <si>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</si>
  <si>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</si>
  <si>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</si>
  <si>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</si>
  <si>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</si>
  <si>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</si>
  <si>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</si>
  <si>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</si>
  <si>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</si>
  <si>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</si>
  <si>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</si>
  <si>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</si>
  <si>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</si>
  <si>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</si>
  <si>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</si>
  <si>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</si>
  <si>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</si>
  <si>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</si>
  <si>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</si>
  <si>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</si>
  <si>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</si>
  <si>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</si>
  <si>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</si>
  <si>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</si>
  <si>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</si>
  <si>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</si>
  <si>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</si>
  <si>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</si>
  <si>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</si>
  <si>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</si>
  <si>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</si>
  <si>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</si>
  <si>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</si>
  <si>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</si>
  <si>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</si>
  <si>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</si>
  <si>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</si>
  <si>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</si>
  <si>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</si>
  <si>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</si>
  <si>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</si>
  <si>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</si>
  <si>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</si>
  <si>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</si>
  <si>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</si>
  <si>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</si>
  <si>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</si>
  <si>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</si>
  <si>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</si>
  <si>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</si>
  <si>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</si>
  <si>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</si>
  <si>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</si>
  <si>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</si>
  <si>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</si>
  <si>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</si>
  <si>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</si>
  <si>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</si>
  <si>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</si>
  <si>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</si>
  <si>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</si>
  <si>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</si>
  <si>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</si>
  <si>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</si>
  <si>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</si>
  <si>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</si>
  <si>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</si>
  <si>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</si>
  <si>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</si>
  <si>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</si>
  <si>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</si>
  <si>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</si>
  <si>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</si>
  <si>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</si>
  <si>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</si>
  <si>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</si>
  <si>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</si>
  <si>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</si>
  <si>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</si>
  <si>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</si>
  <si>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</si>
  <si>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</si>
  <si>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</si>
  <si>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</si>
  <si>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</si>
  <si>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</si>
  <si>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</si>
  <si>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</si>
  <si>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</si>
  <si>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</si>
  <si>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</si>
  <si>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</si>
  <si>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</si>
  <si>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</si>
  <si>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</si>
  <si>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</si>
  <si>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</si>
  <si>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</si>
  <si>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</si>
  <si>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</si>
  <si>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</si>
  <si>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</si>
  <si>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</si>
  <si>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</si>
  <si>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</si>
  <si>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</si>
  <si>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</si>
  <si>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</si>
  <si>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</si>
  <si>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</si>
  <si>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</si>
  <si>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</si>
  <si>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</si>
  <si>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</si>
  <si>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</si>
  <si>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</si>
  <si>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</si>
  <si>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</si>
  <si>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</si>
  <si>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</si>
  <si>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</si>
  <si>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</si>
  <si>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</si>
  <si>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</si>
  <si>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</si>
  <si>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</si>
  <si>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</si>
  <si>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</si>
  <si>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</si>
  <si>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</si>
  <si>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</si>
  <si>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</si>
  <si>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</si>
  <si>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</si>
  <si>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</si>
  <si>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</si>
  <si>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</si>
  <si>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</si>
  <si>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</si>
  <si>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</si>
  <si>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</si>
  <si>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</si>
  <si>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</si>
  <si>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</si>
  <si>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</si>
  <si>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</si>
  <si>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</si>
  <si>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</si>
  <si>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</si>
  <si>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</si>
  <si>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</si>
  <si>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</si>
  <si>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</si>
  <si>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</si>
  <si>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</si>
  <si>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</si>
  <si>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</si>
  <si>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</si>
  <si>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</si>
  <si>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</si>
  <si>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</si>
  <si>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</si>
  <si>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</si>
  <si>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</si>
  <si>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</si>
  <si>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</si>
  <si>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</si>
  <si>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</si>
  <si>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</si>
  <si>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</si>
  <si>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</si>
  <si>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</si>
  <si>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</si>
  <si>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</si>
  <si>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</si>
  <si>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</si>
  <si>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</si>
  <si>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</si>
  <si>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</si>
  <si>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</si>
  <si>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</si>
  <si>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</si>
  <si>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</si>
  <si>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</si>
  <si>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</si>
  <si>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</si>
  <si>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</si>
  <si>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</si>
  <si>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</si>
  <si>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</si>
  <si>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</si>
  <si>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</si>
  <si>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</si>
  <si>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</si>
  <si>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</si>
  <si>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</si>
  <si>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</si>
  <si>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</si>
  <si>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</si>
  <si>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</si>
  <si>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</si>
  <si>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</si>
  <si>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</si>
  <si>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</si>
  <si>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</si>
  <si>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</si>
  <si>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</si>
  <si>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</si>
  <si>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</si>
  <si>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</si>
  <si>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</si>
  <si>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</si>
  <si>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</si>
  <si>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</si>
  <si>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</si>
  <si>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</si>
  <si>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</si>
  <si>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</si>
  <si>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</si>
  <si>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</si>
  <si>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</si>
  <si>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</si>
  <si>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</si>
  <si>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</si>
  <si>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</si>
  <si>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</si>
  <si>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</si>
  <si>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</si>
  <si>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</si>
  <si>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</si>
  <si>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</si>
  <si>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</si>
  <si>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</si>
  <si>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</si>
  <si>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</si>
  <si>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</si>
  <si>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</si>
  <si>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</si>
  <si>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</si>
  <si>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</si>
  <si>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</si>
  <si>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</si>
  <si>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</si>
  <si>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</si>
  <si>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</si>
  <si>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</si>
  <si>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</si>
  <si>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</si>
  <si>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</si>
  <si>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</si>
  <si>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</si>
  <si>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</si>
  <si>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</si>
  <si>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</si>
  <si>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</si>
  <si>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</si>
  <si>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</si>
  <si>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</si>
  <si>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</si>
  <si>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</si>
  <si>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</si>
  <si>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</si>
  <si>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</si>
  <si>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</si>
  <si>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</si>
  <si>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</si>
  <si>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</si>
  <si>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</si>
  <si>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</si>
  <si>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</si>
  <si>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</si>
  <si>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</si>
  <si>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</si>
  <si>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</si>
  <si>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</si>
  <si>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</si>
  <si>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</si>
  <si>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</si>
  <si>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</si>
  <si>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</si>
  <si>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</si>
  <si>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</si>
  <si>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</si>
  <si>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</si>
  <si>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</si>
  <si>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</si>
  <si>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</si>
  <si>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</si>
  <si>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</si>
  <si>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</si>
  <si>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</si>
  <si>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</si>
  <si>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</si>
  <si>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</si>
  <si>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</si>
  <si>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</si>
  <si>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</si>
  <si>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</si>
  <si>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</si>
  <si>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</si>
  <si>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</si>
  <si>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</si>
  <si>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</si>
  <si>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</si>
  <si>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</si>
  <si>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</si>
  <si>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</si>
  <si>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</si>
  <si>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</si>
  <si>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</si>
  <si>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</si>
  <si>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</si>
  <si>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</si>
  <si>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</si>
  <si>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</si>
  <si>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</si>
  <si>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</si>
  <si>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</si>
  <si>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</si>
  <si>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</si>
  <si>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</si>
  <si>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</si>
  <si>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</si>
  <si>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</si>
  <si>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</si>
  <si>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</si>
  <si>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</si>
  <si>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</si>
  <si>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</si>
  <si>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</si>
  <si>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</si>
  <si>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</si>
  <si>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</si>
  <si>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</si>
  <si>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</si>
  <si>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</si>
  <si>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</si>
  <si>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</si>
  <si>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</si>
  <si>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</si>
  <si>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</si>
  <si>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</si>
  <si>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</si>
  <si>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</si>
  <si>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</si>
  <si>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</si>
  <si>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</si>
  <si>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</si>
  <si>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</si>
  <si>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</si>
  <si>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</si>
  <si>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</si>
  <si>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</si>
  <si>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</si>
  <si>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</si>
  <si>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</si>
  <si>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</si>
  <si>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</si>
  <si>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</si>
  <si>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</si>
  <si>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</si>
  <si>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</si>
  <si>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</si>
  <si>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</si>
  <si>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</si>
  <si>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</si>
  <si>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</si>
  <si>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</si>
  <si>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</si>
  <si>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</si>
  <si>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</si>
  <si>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</si>
  <si>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</si>
  <si>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</si>
  <si>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</si>
  <si>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</si>
  <si>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</si>
  <si>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</si>
  <si>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</si>
  <si>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</si>
  <si>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</si>
  <si>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</si>
  <si>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</si>
  <si>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</si>
  <si>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</si>
  <si>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</si>
  <si>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</si>
  <si>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</si>
  <si>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</si>
  <si>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</si>
  <si>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</si>
  <si>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</si>
  <si>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</si>
  <si>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</si>
  <si>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</si>
  <si>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</si>
  <si>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</si>
  <si>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</si>
  <si>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</si>
  <si>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</si>
  <si>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</si>
  <si>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</si>
  <si>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</si>
  <si>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</si>
  <si>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</si>
  <si>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</si>
  <si>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</si>
  <si>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</si>
  <si>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</si>
  <si>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</si>
  <si>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</si>
  <si>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</si>
  <si>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</si>
  <si>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</si>
  <si>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</si>
  <si>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</si>
  <si>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</si>
  <si>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</si>
  <si>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</si>
  <si>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</si>
  <si>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</si>
  <si>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</si>
  <si>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</si>
  <si>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</si>
  <si>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</si>
  <si>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</si>
  <si>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</si>
  <si>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</si>
  <si>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</si>
  <si>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</si>
  <si>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</si>
  <si>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</si>
  <si>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</si>
  <si>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</si>
  <si>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</si>
  <si>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</si>
  <si>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</si>
  <si>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</si>
  <si>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</si>
  <si>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</si>
  <si>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</si>
  <si>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</si>
  <si>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</si>
  <si>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</si>
  <si>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</si>
  <si>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</si>
  <si>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</si>
  <si>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</si>
  <si>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</si>
  <si>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</si>
  <si>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</si>
  <si>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</si>
  <si>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</si>
  <si>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</si>
  <si>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</si>
  <si>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</si>
  <si>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</si>
  <si>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</si>
  <si>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</si>
  <si>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</si>
  <si>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</si>
  <si>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</si>
  <si>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</si>
  <si>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</si>
  <si>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</si>
  <si>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</si>
  <si>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</si>
  <si>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</si>
  <si>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</si>
  <si>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</si>
  <si>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</si>
  <si>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</si>
  <si>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</si>
  <si>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</si>
  <si>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</si>
  <si>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</si>
  <si>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</si>
  <si>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</si>
  <si>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</si>
  <si>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</si>
  <si>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</si>
  <si>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</si>
  <si>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</si>
  <si>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</si>
  <si>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</si>
  <si>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</si>
  <si>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</si>
  <si>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</si>
  <si>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</si>
  <si>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</si>
  <si>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</si>
  <si>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</si>
  <si>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</si>
  <si>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</si>
  <si>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</si>
  <si>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</si>
  <si>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</si>
  <si>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</si>
  <si>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</si>
  <si>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</si>
  <si>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</si>
  <si>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</si>
  <si>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</si>
  <si>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</si>
  <si>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</si>
  <si>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</si>
  <si>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</si>
  <si>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</si>
  <si>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</si>
  <si>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</si>
  <si>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</si>
  <si>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</si>
  <si>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</si>
  <si>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</si>
  <si>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</si>
  <si>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</si>
  <si>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</si>
  <si>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</si>
  <si>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</si>
  <si>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</si>
  <si>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</si>
  <si>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</si>
  <si>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</si>
  <si>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</si>
  <si>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</si>
  <si>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</si>
  <si>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</si>
  <si>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</si>
  <si>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</si>
  <si>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</si>
  <si>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</si>
  <si>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</si>
  <si>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</si>
  <si>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</si>
  <si>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</si>
  <si>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</si>
  <si>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</si>
  <si>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</si>
  <si>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</si>
  <si>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</si>
  <si>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</si>
  <si>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</si>
  <si>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</si>
  <si>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</si>
  <si>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</si>
  <si>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</si>
  <si>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</si>
  <si>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</si>
  <si>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</si>
  <si>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</si>
  <si>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</si>
  <si>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</si>
  <si>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</si>
  <si>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</si>
  <si>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</si>
  <si>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</si>
  <si>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</si>
  <si>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</si>
  <si>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</si>
  <si>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</si>
  <si>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</si>
  <si>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</si>
  <si>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</si>
  <si>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</si>
  <si>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</si>
  <si>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</si>
  <si>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</si>
  <si>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</si>
  <si>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</si>
  <si>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</si>
  <si>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</si>
  <si>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</si>
  <si>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</si>
  <si>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</si>
  <si>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</si>
  <si>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</si>
  <si>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</si>
  <si>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</si>
  <si>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</si>
  <si>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</si>
  <si>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</si>
  <si>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</si>
  <si>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</si>
  <si>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</si>
  <si>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</si>
  <si>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</si>
  <si>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</si>
  <si>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</si>
  <si>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</si>
  <si>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</si>
  <si>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</si>
  <si>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</si>
  <si>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</si>
  <si>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</si>
  <si>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</si>
  <si>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</si>
  <si>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</si>
  <si>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</si>
  <si>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</si>
  <si>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</si>
  <si>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</si>
  <si>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</si>
  <si>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</si>
  <si>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</si>
  <si>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</si>
  <si>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</si>
  <si>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</si>
  <si>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</si>
  <si>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</si>
  <si>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</si>
  <si>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</si>
  <si>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</si>
  <si>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</si>
  <si>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</si>
  <si>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</si>
  <si>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</si>
  <si>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</si>
  <si>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</si>
  <si>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</si>
  <si>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</si>
  <si>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</si>
  <si>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</si>
  <si>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</si>
  <si>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</si>
  <si>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</si>
  <si>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</si>
  <si>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</si>
  <si>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</si>
  <si>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</si>
  <si>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</si>
  <si>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</si>
  <si>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</si>
  <si>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</si>
  <si>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</si>
  <si>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</si>
  <si>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</si>
  <si>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</si>
  <si>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</si>
  <si>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</si>
  <si>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</si>
  <si>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</si>
  <si>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</si>
  <si>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</si>
  <si>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</si>
  <si>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</si>
  <si>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</si>
  <si>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</si>
  <si>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</si>
  <si>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</si>
  <si>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</si>
  <si>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</si>
  <si>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</si>
  <si>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</si>
  <si>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</si>
  <si>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</si>
  <si>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</si>
  <si>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</si>
  <si>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</si>
  <si>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</si>
  <si>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</si>
  <si>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</si>
  <si>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</si>
  <si>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</si>
  <si>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</si>
  <si>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</si>
  <si>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</si>
  <si>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</si>
  <si>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</si>
  <si>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</si>
  <si>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</si>
  <si>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</si>
  <si>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</si>
  <si>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</si>
  <si>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</si>
  <si>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</si>
  <si>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</si>
  <si>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</si>
  <si>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</si>
  <si>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</si>
  <si>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</si>
  <si>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</si>
  <si>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</si>
  <si>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</si>
  <si>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</si>
  <si>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</si>
  <si>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</si>
  <si>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</si>
  <si>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</si>
  <si>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</si>
  <si>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</si>
  <si>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</si>
  <si>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</si>
  <si>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</si>
  <si>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</si>
  <si>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</si>
  <si>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</si>
  <si>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</si>
  <si>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</si>
  <si>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</si>
  <si>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</si>
  <si>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</si>
  <si>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</si>
  <si>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</si>
  <si>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</si>
  <si>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</si>
  <si>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</si>
  <si>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</si>
  <si>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</si>
  <si>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</si>
  <si>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</si>
  <si>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</si>
  <si>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</si>
  <si>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</si>
  <si>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</si>
  <si>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</si>
  <si>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</si>
  <si>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</si>
  <si>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</si>
  <si>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</si>
  <si>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</si>
  <si>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</si>
  <si>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</si>
  <si>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</si>
  <si>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</si>
  <si>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</si>
  <si>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</si>
  <si>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</si>
  <si>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</si>
  <si>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</si>
  <si>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</si>
  <si>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</si>
  <si>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</si>
  <si>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</si>
  <si>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</si>
  <si>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</si>
  <si>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</si>
  <si>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</si>
  <si>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</si>
  <si>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</si>
  <si>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</si>
  <si>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</si>
  <si>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</si>
  <si>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</si>
  <si>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</si>
  <si>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</si>
  <si>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</si>
  <si>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</si>
  <si>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</si>
  <si>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</si>
  <si>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</si>
  <si>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</si>
  <si>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</si>
  <si>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</si>
  <si>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</si>
  <si>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</si>
  <si>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</si>
  <si>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</si>
  <si>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</si>
  <si>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</si>
  <si>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</si>
  <si>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</si>
  <si>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</si>
  <si>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</si>
  <si>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</si>
  <si>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</si>
  <si>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</si>
  <si>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</si>
  <si>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</si>
  <si>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</si>
  <si>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</si>
  <si>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</si>
  <si>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</si>
  <si>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</si>
  <si>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</si>
  <si>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</si>
  <si>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</si>
  <si>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</si>
  <si>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</si>
  <si>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</si>
  <si>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</si>
  <si>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</si>
  <si>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</si>
  <si>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</si>
  <si>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</si>
  <si>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</si>
  <si>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</si>
  <si>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</si>
  <si>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</si>
  <si>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</si>
  <si>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</si>
  <si>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</si>
  <si>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</si>
  <si>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</si>
  <si>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</si>
  <si>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</si>
  <si>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</si>
  <si>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</si>
  <si>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</si>
  <si>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</si>
  <si>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</si>
  <si>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</si>
  <si>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</si>
  <si>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</si>
  <si>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</si>
  <si>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</si>
  <si>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</si>
  <si>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</si>
  <si>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</si>
  <si>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</si>
  <si>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</si>
  <si>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</si>
  <si>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</si>
  <si>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</si>
  <si>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</si>
  <si>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</si>
  <si>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</si>
  <si>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</si>
  <si>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</si>
  <si>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</si>
  <si>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</si>
  <si>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</si>
  <si>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</si>
  <si>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</si>
  <si>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</si>
  <si>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</si>
  <si>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</si>
  <si>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</si>
  <si>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</si>
  <si>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</si>
  <si>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</si>
  <si>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</si>
  <si>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</si>
  <si>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</si>
  <si>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</si>
  <si>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</si>
  <si>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</si>
  <si>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</si>
  <si>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</si>
  <si>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</si>
  <si>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</si>
  <si>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</si>
  <si>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</si>
  <si>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</si>
  <si>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</si>
  <si>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</si>
  <si>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</si>
  <si>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</si>
  <si>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</si>
  <si>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</si>
  <si>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</si>
  <si>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</si>
  <si>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</si>
  <si>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</si>
  <si>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</si>
  <si>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</si>
  <si>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</si>
  <si>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</si>
  <si>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</si>
  <si>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</si>
  <si>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</si>
  <si>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</si>
  <si>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</si>
  <si>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</si>
  <si>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</si>
  <si>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</si>
  <si>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</si>
  <si>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</si>
  <si>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</si>
  <si>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</si>
  <si>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</si>
  <si>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</si>
  <si>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</si>
  <si>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</si>
  <si>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</si>
  <si>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</si>
  <si>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</si>
  <si>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</si>
  <si>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</si>
  <si>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</si>
  <si>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</si>
  <si>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</si>
  <si>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</si>
  <si>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</si>
  <si>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</si>
  <si>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</si>
  <si>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</si>
  <si>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</si>
  <si>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</si>
  <si>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</si>
  <si>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</si>
  <si>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</si>
  <si>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</si>
  <si>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</si>
  <si>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</si>
  <si>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</si>
  <si>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</si>
  <si>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</si>
  <si>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</si>
  <si>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</si>
  <si>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</si>
  <si>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</si>
  <si>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</si>
  <si>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</si>
  <si>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</si>
  <si>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</si>
  <si>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</si>
  <si>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</si>
  <si>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</si>
  <si>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</si>
  <si>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</si>
  <si>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</si>
  <si>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</si>
  <si>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</si>
  <si>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</si>
  <si>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</si>
  <si>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</si>
  <si>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</si>
  <si>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</si>
  <si>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</si>
  <si>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</si>
  <si>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</si>
  <si>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</si>
  <si>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</si>
  <si>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</si>
  <si>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</si>
  <si>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</si>
  <si>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</si>
  <si>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</si>
  <si>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</si>
  <si>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</si>
  <si>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</si>
  <si>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</si>
  <si>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</si>
  <si>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</si>
  <si>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</si>
  <si>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</si>
  <si>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</si>
  <si>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</si>
  <si>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</si>
  <si>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</si>
  <si>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</si>
  <si>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</si>
  <si>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</si>
  <si>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</si>
  <si>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</si>
  <si>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</si>
  <si>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</si>
  <si>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</si>
  <si>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</si>
  <si>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</si>
  <si>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</si>
  <si>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</si>
  <si>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</si>
  <si>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</si>
  <si>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</si>
  <si>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</si>
  <si>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</si>
  <si>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</si>
  <si>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</si>
  <si>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</si>
  <si>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</si>
  <si>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</si>
  <si>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</si>
  <si>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</si>
  <si>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</si>
  <si>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</si>
  <si>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</si>
  <si>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</si>
  <si>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</si>
  <si>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</si>
  <si>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</si>
  <si>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</si>
  <si>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</si>
  <si>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</si>
  <si>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</si>
  <si>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</si>
  <si>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</si>
  <si>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</si>
  <si>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</si>
  <si>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</si>
  <si>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</si>
  <si>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</si>
  <si>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</si>
  <si>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</si>
  <si>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</si>
  <si>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</si>
  <si>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</si>
  <si>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</si>
  <si>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</si>
  <si>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</si>
  <si>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</si>
  <si>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</si>
  <si>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</si>
  <si>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</si>
  <si>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</si>
  <si>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</si>
  <si>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</si>
  <si>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</si>
  <si>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</si>
  <si>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</si>
  <si>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</si>
  <si>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</si>
  <si>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</si>
  <si>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</si>
  <si>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</si>
  <si>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</si>
  <si>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</si>
  <si>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</si>
  <si>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</si>
  <si>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</si>
  <si>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</si>
  <si>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</si>
  <si>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</si>
  <si>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</si>
  <si>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</si>
  <si>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</si>
  <si>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</si>
  <si>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</si>
  <si>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</si>
  <si>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</si>
  <si>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</si>
  <si>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</si>
  <si>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</si>
  <si>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</si>
  <si>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</si>
  <si>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</si>
  <si>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</si>
  <si>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</si>
  <si>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</si>
  <si>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</si>
  <si>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</si>
  <si>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</si>
  <si>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</si>
  <si>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</si>
  <si>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</si>
  <si>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</si>
  <si>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</si>
  <si>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</si>
  <si>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</si>
  <si>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</si>
  <si>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</si>
  <si>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</si>
  <si>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</si>
  <si>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</si>
  <si>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</si>
  <si>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</si>
  <si>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</si>
  <si>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</si>
  <si>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</si>
  <si>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</si>
  <si>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</si>
  <si>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</si>
  <si>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</si>
  <si>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</si>
  <si>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</si>
  <si>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</si>
  <si>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</si>
  <si>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</si>
  <si>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</si>
  <si>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</si>
  <si>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</si>
  <si>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</si>
  <si>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</si>
  <si>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</si>
  <si>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</si>
  <si>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</si>
  <si>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</si>
  <si>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</si>
  <si>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</si>
  <si>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</si>
  <si>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</si>
  <si>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</si>
  <si>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</si>
  <si>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</si>
  <si>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</si>
  <si>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</si>
  <si>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</si>
  <si>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</si>
  <si>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</si>
  <si>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</si>
  <si>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</si>
  <si>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</si>
  <si>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</si>
  <si>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</si>
  <si>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</si>
  <si>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</si>
  <si>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</si>
  <si>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</si>
  <si>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</si>
  <si>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</si>
  <si>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</si>
  <si>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</si>
  <si>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</si>
  <si>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</si>
  <si>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</si>
  <si>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</si>
  <si>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</si>
  <si>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</si>
  <si>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</si>
  <si>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</si>
  <si>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</si>
  <si>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</si>
  <si>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</si>
  <si>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</si>
  <si>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</si>
  <si>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</si>
  <si>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</si>
  <si>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</si>
  <si>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</si>
  <si>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</si>
  <si>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</si>
  <si>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</si>
  <si>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</si>
  <si>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</si>
  <si>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</si>
  <si>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</si>
  <si>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</si>
  <si>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</si>
  <si>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</si>
  <si>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</si>
  <si>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</si>
  <si>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</si>
  <si>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</si>
  <si>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</si>
  <si>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</si>
  <si>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</si>
  <si>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</si>
  <si>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</si>
  <si>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</si>
  <si>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</si>
  <si>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</si>
  <si>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</si>
  <si>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</si>
  <si>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</si>
  <si>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</si>
  <si>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</si>
  <si>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</si>
  <si>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</si>
  <si>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</si>
  <si>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</si>
  <si>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</si>
  <si>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</si>
  <si>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</si>
  <si>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</si>
  <si>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</si>
  <si>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</si>
  <si>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</si>
  <si>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</si>
  <si>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</si>
  <si>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</si>
  <si>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</si>
  <si>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</si>
  <si>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</si>
  <si>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</si>
  <si>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</si>
  <si>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</si>
  <si>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</si>
  <si>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</si>
  <si>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</si>
  <si>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</si>
  <si>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</si>
  <si>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</si>
  <si>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</si>
  <si>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</si>
  <si>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</si>
  <si>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</si>
  <si>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</si>
  <si>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</si>
  <si>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</si>
  <si>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</si>
  <si>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</si>
  <si>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</si>
  <si>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</si>
  <si>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</si>
  <si>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</si>
  <si>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</si>
  <si>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</si>
  <si>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</si>
  <si>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</si>
  <si>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</si>
  <si>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</si>
  <si>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</si>
  <si>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</si>
  <si>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</si>
  <si>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</si>
  <si>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</si>
  <si>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</si>
  <si>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</si>
  <si>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</si>
  <si>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</si>
  <si>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</si>
  <si>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</si>
  <si>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</si>
  <si>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</si>
  <si>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</si>
  <si>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</si>
  <si>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</si>
  <si>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</si>
  <si>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</si>
  <si>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</si>
  <si>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</si>
  <si>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</si>
  <si>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</si>
  <si>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</si>
  <si>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</si>
  <si>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</si>
  <si>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</si>
  <si>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</si>
  <si>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</si>
  <si>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</si>
  <si>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</si>
  <si>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</si>
  <si>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</si>
  <si>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</si>
  <si>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</si>
  <si>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</si>
  <si>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</si>
  <si>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</si>
  <si>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</si>
  <si>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</si>
  <si>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</si>
  <si>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</si>
  <si>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</si>
  <si>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</si>
  <si>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</si>
  <si>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</si>
  <si>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</si>
  <si>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</si>
  <si>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</si>
  <si>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</si>
  <si>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</si>
  <si>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</si>
  <si>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</si>
  <si>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</si>
  <si>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</si>
  <si>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</si>
  <si>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</si>
  <si>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</si>
  <si>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</si>
  <si>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</si>
  <si>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</si>
  <si>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</si>
  <si>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</si>
  <si>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</si>
  <si>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</si>
  <si>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</si>
  <si>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</si>
  <si>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</si>
  <si>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</si>
  <si>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</si>
  <si>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</si>
  <si>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</si>
  <si>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</si>
  <si>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</si>
  <si>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</si>
  <si>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</si>
  <si>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</si>
  <si>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</si>
  <si>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</si>
  <si>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</si>
  <si>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</si>
  <si>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</si>
  <si>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</si>
  <si>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</si>
  <si>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</si>
  <si>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</si>
  <si>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</si>
  <si>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</si>
  <si>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</si>
  <si>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</si>
  <si>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</si>
  <si>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</si>
  <si>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</si>
  <si>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</si>
  <si>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</si>
  <si>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</si>
  <si>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</si>
  <si>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</si>
  <si>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</si>
  <si>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</si>
  <si>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</si>
  <si>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</si>
  <si>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</si>
  <si>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</si>
  <si>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</si>
  <si>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</si>
  <si>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</si>
  <si>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</si>
  <si>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</si>
  <si>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</si>
  <si>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</si>
  <si>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</si>
  <si>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</si>
  <si>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</si>
  <si>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</si>
  <si>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</si>
  <si>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</si>
  <si>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</si>
  <si>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</si>
  <si>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</si>
  <si>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</si>
  <si>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</si>
  <si>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</si>
  <si>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</si>
  <si>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</si>
  <si>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</si>
  <si>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</si>
  <si>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</si>
  <si>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</si>
  <si>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</si>
  <si>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</si>
  <si>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</si>
  <si>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</si>
  <si>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</si>
  <si>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</si>
  <si>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</si>
  <si>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</si>
  <si>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</si>
  <si>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</si>
  <si>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</si>
  <si>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</si>
  <si>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</si>
  <si>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</si>
  <si>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</si>
  <si>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</si>
  <si>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</si>
  <si>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</si>
  <si>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</si>
  <si>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</si>
  <si>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</si>
  <si>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</si>
  <si>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</si>
  <si>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</si>
  <si>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</si>
  <si>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</si>
  <si>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</si>
  <si>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</si>
  <si>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</si>
  <si>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</si>
  <si>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</si>
  <si>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</si>
  <si>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</si>
  <si>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</si>
  <si>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</si>
  <si>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</si>
  <si>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</si>
  <si>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</si>
  <si>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</si>
  <si>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</si>
  <si>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</si>
  <si>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</si>
  <si>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</si>
  <si>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</si>
  <si>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</si>
  <si>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</si>
  <si>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</si>
  <si>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</si>
  <si>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</si>
  <si>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</si>
  <si>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</si>
  <si>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</si>
  <si>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</si>
  <si>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</si>
  <si>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</si>
  <si>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</si>
  <si>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</si>
  <si>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</si>
  <si>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</si>
  <si>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</si>
  <si>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</si>
  <si>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</si>
  <si>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</si>
  <si>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</si>
  <si>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</si>
  <si>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</si>
  <si>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</si>
  <si>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</si>
  <si>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</si>
  <si>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</si>
  <si>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</si>
  <si>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</si>
  <si>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</si>
  <si>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</si>
  <si>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</si>
  <si>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</si>
  <si>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</si>
  <si>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</si>
  <si>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</si>
  <si>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</si>
  <si>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</si>
  <si>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</si>
  <si>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</si>
  <si>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</si>
  <si>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</si>
  <si>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</si>
  <si>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</si>
  <si>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</si>
  <si>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</si>
  <si>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</si>
  <si>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</si>
  <si>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</si>
  <si>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</si>
  <si>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</si>
  <si>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</si>
  <si>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</si>
  <si>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</si>
  <si>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</si>
  <si>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</si>
  <si>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</si>
  <si>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</si>
  <si>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</si>
  <si>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</si>
  <si>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</si>
  <si>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</si>
  <si>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</si>
  <si>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</si>
  <si>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</si>
  <si>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</si>
  <si>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</si>
  <si>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</si>
  <si>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</si>
  <si>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</si>
  <si>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</si>
  <si>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</si>
  <si>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</si>
  <si>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</si>
  <si>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</si>
  <si>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</si>
  <si>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</si>
  <si>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</si>
  <si>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</si>
  <si>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</si>
  <si>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</si>
  <si>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</si>
  <si>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</si>
  <si>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</si>
  <si>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</si>
  <si>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</si>
  <si>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</si>
  <si>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</si>
  <si>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</si>
  <si>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</si>
  <si>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</si>
  <si>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</si>
  <si>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</si>
  <si>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</si>
  <si>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</si>
  <si>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</si>
  <si>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</si>
  <si>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</si>
  <si>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</si>
  <si>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</si>
  <si>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</si>
  <si>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</si>
  <si>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</si>
  <si>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</si>
  <si>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</si>
  <si>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</si>
  <si>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</si>
  <si>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</si>
  <si>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</si>
  <si>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</si>
  <si>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</si>
  <si>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</si>
  <si>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</si>
  <si>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</si>
  <si>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</si>
  <si>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</si>
  <si>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</si>
  <si>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</si>
  <si>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</si>
  <si>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</si>
  <si>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</si>
  <si>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</si>
  <si>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</si>
  <si>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</si>
  <si>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</si>
  <si>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</si>
  <si>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</si>
  <si>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</si>
  <si>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</si>
  <si>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</si>
  <si>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</si>
  <si>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</si>
  <si>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</si>
  <si>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</si>
  <si>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</si>
  <si>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</si>
  <si>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</si>
  <si>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</si>
  <si>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</si>
  <si>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</si>
  <si>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</si>
  <si>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</si>
  <si>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</si>
  <si>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</si>
  <si>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</si>
  <si>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</si>
  <si>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</si>
  <si>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</si>
  <si>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</si>
  <si>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</si>
  <si>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</si>
  <si>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</si>
  <si>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</si>
  <si>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</si>
  <si>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</si>
  <si>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</si>
  <si>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</si>
  <si>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</si>
  <si>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</si>
  <si>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</si>
  <si>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</si>
  <si>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</si>
  <si>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</si>
  <si>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</si>
  <si>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</si>
  <si>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</si>
  <si>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</si>
  <si>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</si>
  <si>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</si>
  <si>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</si>
  <si>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</si>
  <si>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</si>
  <si>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</si>
  <si>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</si>
  <si>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</si>
  <si>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</si>
  <si>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</si>
  <si>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</si>
  <si>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</si>
  <si>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</si>
  <si>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</si>
  <si>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</si>
  <si>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</si>
  <si>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</si>
  <si>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</si>
  <si>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</si>
  <si>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</si>
  <si>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</si>
  <si>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</si>
  <si>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</si>
  <si>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</si>
  <si>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</si>
  <si>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</si>
  <si>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</si>
  <si>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</si>
  <si>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</si>
  <si>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</si>
  <si>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</si>
  <si>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</si>
  <si>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</si>
  <si>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</si>
  <si>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</si>
  <si>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</si>
  <si>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</si>
  <si>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</si>
  <si>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</si>
  <si>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</si>
  <si>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</si>
  <si>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</si>
  <si>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</si>
  <si>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</si>
  <si>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</si>
  <si>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</si>
  <si>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</si>
  <si>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</si>
  <si>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</si>
  <si>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</si>
  <si>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</si>
  <si>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</si>
  <si>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</si>
  <si>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</si>
  <si>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</si>
  <si>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</si>
  <si>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</si>
  <si>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</si>
  <si>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</si>
  <si>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</si>
  <si>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</si>
  <si>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</si>
  <si>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</si>
  <si>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</si>
  <si>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</si>
  <si>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</si>
  <si>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</si>
  <si>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</si>
  <si>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</si>
  <si>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</si>
  <si>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</si>
  <si>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</si>
  <si>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</si>
  <si>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</si>
  <si>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</si>
  <si>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</si>
  <si>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</si>
  <si>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</si>
  <si>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</si>
  <si>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</si>
  <si>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</si>
  <si>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</si>
  <si>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</si>
  <si>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</si>
  <si>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</si>
  <si>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</si>
  <si>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</si>
  <si>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</si>
  <si>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</si>
  <si>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</si>
  <si>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</si>
  <si>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</si>
  <si>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</si>
  <si>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</si>
  <si>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</si>
  <si>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</si>
  <si>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</si>
  <si>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</si>
  <si>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</si>
  <si>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</si>
  <si>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</si>
  <si>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</si>
  <si>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</si>
  <si>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</si>
  <si>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</si>
  <si>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</si>
  <si>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</si>
  <si>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</si>
  <si>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</si>
  <si>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</si>
  <si>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</si>
  <si>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</si>
  <si>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</si>
  <si>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</si>
  <si>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</si>
  <si>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</si>
  <si>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</si>
  <si>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</si>
  <si>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</si>
  <si>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</si>
  <si>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</si>
  <si>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</si>
  <si>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</si>
  <si>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</si>
  <si>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</si>
  <si>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</si>
  <si>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</si>
  <si>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</si>
  <si>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</si>
  <si>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</si>
  <si>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</si>
  <si>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</si>
  <si>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</si>
  <si>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</si>
  <si>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</si>
  <si>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</si>
  <si>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</si>
  <si>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</si>
  <si>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</si>
  <si>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</si>
  <si>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</si>
  <si>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</si>
  <si>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</si>
  <si>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</si>
  <si>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</si>
  <si>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</si>
  <si>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</si>
  <si>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</si>
  <si>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</si>
  <si>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</si>
  <si>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</si>
  <si>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</si>
  <si>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</si>
  <si>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</si>
  <si>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</si>
  <si>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</si>
  <si>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</si>
  <si>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</si>
  <si>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</si>
  <si>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</si>
  <si>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</si>
  <si>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</si>
  <si>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</si>
  <si>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</si>
  <si>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</si>
  <si>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</si>
  <si>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</si>
  <si>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</si>
  <si>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</si>
  <si>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</si>
  <si>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</si>
  <si>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</si>
  <si>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</si>
  <si>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</si>
  <si>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</si>
  <si>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</si>
  <si>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</si>
  <si>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</si>
  <si>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</si>
  <si>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</si>
  <si>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</si>
  <si>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</si>
  <si>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</si>
  <si>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</si>
  <si>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</si>
  <si>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</si>
  <si>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</si>
  <si>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</si>
  <si>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</si>
  <si>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</si>
  <si>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</si>
  <si>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</si>
  <si>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</si>
  <si>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</si>
  <si>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</si>
  <si>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</si>
  <si>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</si>
  <si>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</si>
  <si>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</si>
  <si>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</si>
  <si>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</si>
  <si>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</si>
  <si>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</si>
  <si>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</si>
  <si>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</si>
  <si>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</si>
  <si>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</si>
  <si>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</si>
  <si>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</si>
  <si>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</si>
  <si>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</si>
  <si>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</si>
  <si>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</si>
  <si>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</si>
  <si>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</si>
  <si>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</si>
  <si>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</si>
  <si>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</si>
  <si>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</si>
  <si>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</si>
  <si>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</si>
  <si>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</si>
  <si>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</si>
  <si>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</si>
  <si>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</si>
  <si>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</si>
  <si>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</si>
  <si>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</si>
  <si>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</si>
  <si>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</si>
  <si>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</si>
  <si>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</si>
  <si>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</si>
  <si>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</si>
  <si>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</si>
  <si>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</si>
  <si>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</si>
  <si>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</si>
  <si>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</si>
  <si>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</si>
  <si>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</si>
  <si>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</si>
  <si>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</si>
  <si>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</si>
  <si>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</si>
  <si>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</si>
  <si>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</si>
  <si>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</si>
  <si>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</si>
  <si>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</si>
  <si>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</si>
  <si>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</si>
  <si>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</si>
  <si>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</si>
  <si>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</si>
  <si>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</si>
  <si>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</si>
  <si>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</si>
  <si>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</si>
  <si>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</si>
  <si>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</si>
  <si>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</si>
  <si>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</si>
  <si>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</si>
  <si>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</si>
  <si>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</si>
  <si>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</si>
  <si>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</si>
  <si>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</si>
  <si>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</si>
  <si>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</si>
  <si>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</si>
  <si>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</si>
  <si>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</si>
  <si>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</si>
  <si>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</si>
  <si>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</si>
  <si>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</si>
  <si>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</si>
  <si>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</si>
  <si>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</si>
  <si>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</si>
  <si>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</si>
  <si>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</si>
  <si>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</si>
  <si>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</si>
  <si>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</si>
  <si>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</si>
  <si>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</si>
  <si>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</si>
  <si>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</si>
  <si>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</si>
  <si>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</si>
  <si>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</si>
  <si>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</si>
  <si>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</si>
  <si>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</si>
  <si>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</si>
  <si>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</si>
  <si>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</si>
  <si>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</si>
  <si>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</si>
  <si>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</si>
  <si>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</si>
  <si>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</si>
  <si>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</si>
  <si>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</si>
  <si>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</si>
  <si>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</si>
  <si>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</si>
  <si>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</si>
  <si>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</si>
  <si>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</si>
  <si>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</si>
  <si>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</si>
  <si>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</si>
  <si>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</si>
  <si>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</si>
  <si>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</si>
  <si>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</si>
  <si>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</si>
  <si>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</si>
  <si>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</si>
  <si>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</si>
  <si>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</si>
  <si>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</si>
  <si>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</si>
  <si>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</si>
  <si>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</si>
  <si>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</si>
  <si>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</si>
  <si>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</si>
  <si>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</si>
  <si>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</si>
  <si>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</si>
  <si>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</si>
  <si>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</si>
  <si>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</si>
  <si>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</si>
  <si>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</si>
  <si>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</si>
  <si>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</si>
  <si>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</si>
  <si>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</si>
  <si>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</si>
  <si>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</si>
  <si>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</si>
  <si>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</si>
  <si>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</si>
  <si>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</si>
  <si>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</si>
  <si>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</si>
  <si>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</si>
  <si>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</si>
  <si>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</si>
  <si>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</si>
  <si>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</si>
  <si>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</si>
  <si>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</si>
  <si>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</si>
  <si>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</si>
  <si>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</si>
  <si>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</si>
  <si>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</si>
  <si>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</si>
  <si>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</si>
  <si>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</si>
  <si>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</si>
  <si>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</si>
  <si>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</si>
  <si>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</si>
  <si>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</si>
  <si>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</si>
  <si>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</si>
  <si>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</si>
  <si>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</si>
  <si>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</si>
  <si>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</si>
  <si>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</si>
  <si>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</si>
  <si>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</si>
  <si>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</si>
  <si>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</si>
  <si>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</si>
  <si>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</si>
  <si>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</si>
  <si>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</si>
  <si>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</si>
  <si>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</si>
  <si>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</si>
  <si>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</si>
  <si>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</si>
  <si>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</si>
  <si>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</si>
  <si>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</si>
  <si>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</si>
  <si>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</si>
  <si>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</si>
  <si>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</si>
  <si>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</si>
  <si>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</si>
  <si>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</si>
  <si>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</si>
  <si>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</si>
  <si>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</si>
  <si>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</si>
  <si>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</si>
  <si>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</si>
  <si>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</si>
  <si>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</si>
  <si>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</si>
  <si>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</si>
  <si>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</si>
  <si>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</si>
  <si>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</si>
  <si>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</si>
  <si>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</si>
  <si>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</si>
  <si>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</si>
  <si>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</si>
  <si>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</si>
  <si>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</si>
  <si>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</si>
  <si>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</si>
  <si>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</si>
  <si>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</si>
  <si>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</si>
  <si>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</si>
  <si>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</si>
  <si>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</si>
  <si>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</si>
  <si>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</si>
  <si>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</si>
  <si>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</si>
  <si>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</si>
  <si>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</si>
  <si>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</si>
  <si>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</si>
  <si>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</si>
  <si>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</si>
  <si>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</si>
  <si>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</si>
  <si>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</si>
  <si>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</si>
  <si>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</si>
  <si>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</si>
  <si>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</si>
  <si>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</si>
  <si>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</si>
  <si>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</si>
  <si>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</si>
  <si>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</si>
  <si>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</si>
  <si>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</si>
  <si>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</si>
  <si>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</si>
  <si>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</si>
  <si>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</si>
  <si>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</si>
  <si>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</si>
  <si>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</si>
  <si>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</si>
  <si>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</si>
  <si>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</si>
  <si>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</si>
  <si>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</si>
  <si>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</si>
  <si>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</si>
  <si>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</si>
  <si>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</si>
  <si>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</si>
  <si>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</si>
  <si>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</si>
  <si>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</si>
  <si>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</si>
  <si>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</si>
  <si>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</si>
  <si>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</si>
  <si>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</si>
  <si>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</si>
  <si>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</si>
  <si>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</si>
  <si>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</si>
  <si>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</si>
  <si>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</si>
  <si>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</si>
  <si>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</si>
  <si>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</si>
  <si>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</si>
  <si>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</si>
  <si>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</si>
  <si>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</si>
  <si>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</si>
  <si>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</si>
  <si>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</si>
  <si>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</si>
  <si>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</si>
  <si>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</si>
  <si>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</si>
  <si>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</si>
  <si>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</si>
  <si>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</si>
  <si>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</si>
  <si>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</si>
  <si>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</si>
  <si>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</si>
  <si>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</si>
  <si>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</si>
  <si>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</si>
  <si>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</si>
  <si>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</si>
  <si>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</si>
  <si>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</si>
  <si>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</si>
  <si>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</si>
  <si>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</si>
  <si>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</si>
  <si>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</si>
  <si>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</si>
  <si>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</si>
  <si>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</si>
  <si>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</si>
  <si>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</si>
  <si>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</si>
  <si>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</si>
  <si>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</si>
  <si>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</si>
  <si>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</si>
  <si>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</si>
  <si>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</si>
  <si>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</si>
  <si>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</si>
  <si>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</si>
  <si>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</si>
  <si>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</si>
  <si>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</si>
  <si>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</si>
  <si>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</si>
  <si>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</si>
  <si>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</si>
  <si>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</si>
  <si>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</si>
  <si>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</si>
  <si>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</si>
  <si>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</si>
  <si>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</si>
  <si>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</si>
  <si>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</si>
  <si>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</si>
  <si>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</si>
  <si>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</si>
  <si>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</si>
  <si>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</si>
  <si>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</si>
  <si>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</si>
  <si>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</si>
  <si>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</si>
  <si>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</si>
  <si>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</si>
  <si>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</si>
  <si>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</si>
  <si>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</si>
  <si>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</si>
  <si>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</si>
  <si>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</si>
  <si>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</si>
  <si>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</si>
  <si>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</si>
  <si>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</si>
  <si>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</si>
  <si>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</si>
  <si>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</si>
  <si>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</si>
  <si>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</si>
  <si>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</si>
  <si>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</si>
  <si>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</si>
  <si>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</si>
  <si>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</si>
  <si>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</si>
  <si>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</si>
  <si>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</si>
  <si>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</si>
  <si>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</si>
  <si>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</si>
  <si>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</si>
  <si>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</si>
  <si>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</si>
  <si>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</si>
  <si>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</si>
  <si>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</si>
  <si>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</si>
  <si>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</si>
  <si>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</si>
  <si>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</si>
  <si>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</si>
  <si>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</si>
  <si>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</si>
  <si>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</si>
  <si>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</si>
  <si>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</si>
  <si>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</si>
  <si>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</si>
  <si>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</si>
  <si>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</si>
  <si>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</si>
  <si>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</si>
  <si>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</si>
  <si>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</si>
  <si>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</si>
  <si>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</si>
  <si>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</si>
  <si>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</si>
  <si>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</si>
  <si>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</si>
  <si>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</si>
  <si>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</si>
  <si>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</si>
  <si>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</si>
  <si>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</si>
  <si>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</si>
  <si>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</si>
  <si>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</si>
  <si>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</si>
  <si>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</si>
  <si>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</si>
  <si>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</si>
  <si>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</si>
  <si>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</si>
  <si>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</si>
  <si>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</si>
  <si>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</si>
  <si>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</si>
  <si>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</si>
  <si>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</si>
  <si>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</si>
  <si>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</si>
  <si>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</si>
  <si>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</si>
  <si>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</si>
  <si>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</si>
  <si>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</si>
  <si>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</si>
  <si>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</si>
  <si>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</si>
  <si>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</si>
  <si>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</si>
  <si>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</si>
  <si>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</si>
  <si>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</si>
  <si>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</si>
  <si>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</si>
  <si>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</si>
  <si>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</si>
  <si>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</si>
  <si>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</si>
  <si>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</si>
  <si>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</si>
  <si>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</si>
  <si>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</si>
  <si>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</si>
  <si>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</si>
  <si>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</si>
  <si>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</si>
  <si>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</si>
  <si>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</si>
  <si>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</si>
  <si>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</si>
  <si>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</si>
  <si>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</si>
  <si>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</si>
  <si>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</si>
  <si>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</si>
  <si>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</si>
  <si>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</si>
  <si>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</si>
  <si>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</si>
  <si>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</si>
  <si>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</si>
  <si>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</si>
  <si>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</si>
  <si>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</si>
  <si>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</si>
  <si>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</si>
  <si>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</si>
  <si>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</si>
  <si>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</si>
  <si>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</si>
  <si>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</si>
  <si>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</si>
  <si>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</si>
  <si>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</si>
  <si>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</si>
  <si>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</si>
  <si>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</si>
  <si>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</si>
  <si>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</si>
  <si>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</si>
  <si>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</si>
  <si>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</si>
  <si>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</si>
  <si>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</si>
  <si>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</si>
  <si>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</si>
  <si>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</si>
  <si>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</si>
  <si>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</si>
  <si>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</si>
  <si>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</si>
  <si>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</si>
  <si>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</si>
  <si>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</si>
  <si>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</si>
  <si>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</si>
  <si>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</si>
  <si>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</si>
  <si>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</si>
  <si>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</si>
  <si>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</si>
  <si>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</si>
  <si>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</si>
  <si>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</si>
  <si>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</si>
  <si>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</si>
  <si>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</si>
  <si>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</si>
  <si>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</si>
  <si>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</si>
  <si>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</si>
  <si>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</si>
  <si>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</si>
  <si>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</si>
  <si>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</si>
  <si>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</si>
  <si>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</si>
  <si>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</si>
  <si>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</si>
  <si>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</si>
  <si>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</si>
  <si>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</si>
  <si>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</si>
  <si>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</si>
  <si>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</si>
  <si>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</si>
  <si>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</si>
  <si>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</si>
  <si>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</si>
  <si>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</si>
  <si>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</si>
  <si>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</si>
  <si>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</si>
  <si>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</si>
  <si>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</si>
  <si>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</si>
  <si>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</si>
  <si>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</si>
  <si>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</si>
  <si>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</si>
  <si>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</si>
  <si>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</si>
  <si>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</si>
  <si>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</si>
  <si>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</si>
  <si>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</si>
  <si>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</si>
  <si>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</si>
  <si>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</si>
  <si>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</si>
  <si>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</si>
  <si>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</si>
  <si>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</si>
  <si>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</si>
  <si>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</si>
  <si>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</si>
  <si>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</si>
  <si>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</si>
  <si>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</si>
  <si>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</si>
  <si>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</si>
  <si>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</si>
  <si>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</si>
  <si>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</si>
  <si>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</si>
  <si>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</si>
  <si>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</si>
  <si>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</si>
  <si>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</si>
  <si>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</si>
  <si>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</si>
  <si>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</si>
  <si>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</si>
  <si>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</si>
  <si>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</si>
  <si>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</si>
  <si>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</si>
  <si>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</si>
  <si>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</si>
  <si>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</si>
  <si>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</si>
  <si>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</si>
  <si>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</si>
  <si>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</si>
  <si>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</si>
  <si>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</si>
  <si>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</si>
  <si>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</si>
  <si>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</si>
  <si>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</si>
  <si>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</si>
  <si>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</si>
  <si>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</si>
  <si>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</si>
  <si>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</si>
  <si>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</si>
  <si>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</si>
  <si>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</si>
  <si>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</si>
  <si>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</si>
  <si>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</si>
  <si>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</si>
  <si>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</si>
  <si>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</si>
  <si>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</si>
  <si>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</si>
  <si>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</si>
  <si>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</si>
  <si>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</si>
  <si>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</si>
  <si>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</si>
  <si>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</si>
  <si>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</si>
  <si>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</si>
  <si>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</si>
  <si>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</si>
  <si>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</si>
  <si>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</si>
  <si>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</si>
  <si>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</si>
  <si>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</si>
  <si>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</si>
  <si>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</si>
  <si>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</si>
  <si>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</si>
  <si>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</si>
  <si>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</si>
  <si>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</si>
  <si>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</si>
  <si>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</si>
  <si>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</si>
  <si>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</si>
  <si>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</si>
  <si>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</si>
  <si>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</si>
  <si>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</si>
  <si>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</si>
  <si>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</si>
  <si>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</si>
  <si>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</si>
  <si>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</si>
  <si>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</si>
  <si>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</si>
  <si>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</si>
  <si>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</si>
  <si>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</si>
  <si>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</si>
  <si>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</si>
  <si>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</si>
  <si>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</si>
  <si>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</si>
  <si>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</si>
  <si>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</si>
  <si>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</si>
  <si>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</si>
  <si>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</si>
  <si>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</si>
  <si>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</si>
  <si>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</si>
  <si>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</si>
  <si>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</si>
  <si>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</si>
  <si>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</si>
  <si>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</si>
  <si>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</si>
  <si>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</si>
  <si>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</si>
  <si>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</si>
  <si>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</si>
  <si>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</si>
  <si>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</si>
  <si>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</si>
  <si>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</si>
  <si>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</si>
  <si>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</si>
  <si>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</si>
  <si>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</si>
  <si>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</si>
  <si>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</si>
  <si>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</si>
  <si>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</si>
  <si>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</si>
  <si>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</si>
  <si>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</si>
  <si>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</si>
  <si>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</si>
  <si>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</si>
  <si>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</si>
  <si>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</si>
  <si>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</si>
  <si>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</si>
  <si>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</si>
  <si>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</si>
  <si>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</si>
  <si>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</si>
  <si>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</si>
  <si>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</si>
  <si>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</si>
  <si>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</si>
  <si>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</si>
  <si>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</si>
  <si>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</si>
  <si>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</si>
  <si>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</si>
  <si>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</si>
  <si>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</si>
  <si>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</si>
  <si>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</si>
  <si>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</si>
  <si>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</si>
  <si>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</si>
  <si>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</si>
  <si>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</si>
  <si>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</si>
  <si>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</si>
  <si>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</si>
  <si>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</si>
  <si>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</si>
  <si>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</si>
  <si>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</si>
  <si>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</si>
  <si>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</si>
  <si>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</si>
  <si>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</si>
  <si>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</si>
  <si>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</si>
  <si>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</si>
  <si>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</si>
  <si>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</si>
  <si>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</si>
  <si>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</si>
  <si>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</si>
  <si>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</si>
  <si>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</si>
  <si>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</si>
  <si>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</si>
  <si>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</si>
  <si>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</si>
  <si>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</si>
  <si>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</si>
  <si>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</si>
  <si>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</si>
  <si>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</si>
  <si>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</si>
  <si>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</si>
  <si>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</si>
  <si>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</si>
  <si>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</si>
  <si>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</si>
  <si>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</si>
  <si>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</si>
  <si>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</si>
  <si>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</si>
  <si>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</si>
  <si>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</si>
  <si>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</si>
  <si>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</si>
  <si>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</si>
  <si>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</si>
  <si>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</si>
  <si>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</si>
  <si>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</si>
  <si>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</si>
  <si>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</si>
  <si>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</si>
  <si>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</si>
  <si>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</si>
  <si>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</si>
  <si>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</si>
  <si>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</si>
  <si>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</si>
  <si>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</si>
  <si>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</si>
  <si>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</si>
  <si>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</si>
  <si>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</si>
  <si>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</si>
  <si>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</si>
  <si>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</si>
  <si>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</si>
  <si>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</si>
  <si>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</si>
  <si>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</si>
  <si>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</si>
  <si>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</si>
  <si>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</si>
  <si>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</si>
  <si>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</si>
  <si>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</si>
  <si>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</si>
  <si>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</si>
  <si>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</si>
  <si>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</si>
  <si>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</si>
  <si>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</si>
  <si>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</si>
  <si>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</si>
  <si>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</si>
  <si>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</si>
  <si>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</si>
  <si>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</si>
  <si>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</si>
  <si>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</si>
  <si>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</si>
  <si>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</si>
  <si>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</si>
  <si>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</si>
  <si>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</si>
  <si>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</si>
  <si>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</si>
  <si>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</si>
  <si>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</si>
  <si>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</si>
  <si>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</si>
  <si>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</si>
  <si>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</si>
  <si>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</si>
  <si>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</si>
  <si>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</si>
  <si>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</si>
  <si>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</si>
  <si>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</si>
  <si>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</si>
  <si>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</si>
  <si>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</si>
  <si>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</si>
  <si>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</si>
  <si>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</si>
  <si>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</si>
  <si>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</si>
  <si>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</si>
  <si>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</si>
  <si>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</si>
  <si>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</si>
  <si>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</si>
  <si>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</si>
  <si>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</si>
  <si>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</si>
  <si>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</si>
  <si>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</si>
  <si>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</si>
  <si>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</si>
  <si>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</si>
  <si>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</si>
  <si>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</si>
  <si>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</si>
  <si>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</si>
  <si>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</si>
  <si>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</si>
  <si>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</si>
  <si>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</si>
  <si>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</si>
  <si>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</si>
  <si>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</si>
  <si>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</si>
  <si>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</si>
  <si>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</si>
  <si>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</si>
  <si>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</si>
  <si>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</si>
  <si>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</si>
  <si>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</si>
  <si>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</si>
  <si>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</si>
  <si>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</si>
  <si>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</si>
  <si>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</si>
  <si>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</si>
  <si>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</si>
  <si>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</si>
  <si>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</si>
  <si>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</si>
  <si>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</si>
  <si>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</si>
  <si>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</si>
  <si>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</si>
  <si>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</si>
  <si>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</si>
  <si>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</si>
  <si>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</si>
  <si>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</si>
  <si>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</si>
  <si>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</si>
  <si>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</si>
  <si>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</si>
  <si>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</si>
  <si>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</si>
  <si>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</si>
  <si>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</si>
  <si>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</si>
  <si>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</si>
  <si>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</si>
  <si>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</si>
  <si>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</si>
  <si>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</si>
  <si>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</si>
  <si>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</si>
  <si>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</si>
  <si>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</si>
  <si>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</si>
  <si>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</si>
  <si>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</si>
  <si>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</si>
  <si>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</si>
  <si>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</si>
  <si>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</si>
  <si>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</si>
  <si>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</si>
  <si>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</si>
  <si>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</si>
  <si>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</si>
  <si>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</si>
  <si>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</si>
  <si>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</si>
  <si>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</si>
  <si>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</si>
  <si>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</si>
  <si>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</si>
  <si>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</si>
  <si>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</si>
  <si>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</si>
  <si>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</si>
  <si>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</si>
  <si>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</si>
  <si>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</si>
  <si>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</si>
  <si>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</si>
  <si>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</si>
  <si>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</si>
  <si>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</si>
  <si>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</si>
  <si>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</si>
  <si>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</si>
  <si>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</si>
  <si>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</si>
  <si>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</si>
  <si>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</si>
  <si>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</si>
  <si>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</si>
  <si>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</si>
  <si>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</si>
  <si>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</si>
  <si>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</si>
  <si>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</si>
  <si>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</si>
  <si>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</si>
  <si>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</si>
  <si>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</si>
  <si>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</si>
  <si>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</si>
  <si>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</si>
  <si>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</si>
  <si>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</si>
  <si>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</si>
  <si>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</si>
  <si>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</si>
  <si>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</si>
  <si>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</si>
  <si>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</si>
  <si>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</si>
  <si>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</si>
  <si>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</si>
  <si>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</si>
  <si>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</si>
  <si>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</si>
  <si>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</si>
  <si>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</si>
  <si>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</si>
  <si>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</si>
  <si>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</si>
  <si>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</si>
  <si>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</si>
  <si>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</si>
  <si>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</si>
  <si>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</si>
  <si>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</si>
  <si>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</si>
  <si>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</si>
  <si>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</si>
  <si>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</si>
  <si>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</si>
  <si>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</si>
  <si>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</si>
  <si>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</si>
  <si>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</si>
  <si>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</si>
  <si>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</si>
  <si>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</si>
  <si>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</si>
  <si>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</si>
  <si>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</si>
  <si>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</si>
  <si>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</si>
  <si>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</si>
  <si>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</si>
  <si>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</si>
  <si>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</si>
  <si>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</si>
  <si>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</si>
  <si>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</si>
  <si>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</si>
  <si>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</si>
  <si>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</si>
  <si>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</si>
  <si>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</si>
  <si>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</si>
  <si>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</si>
  <si>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</si>
  <si>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</si>
  <si>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</si>
  <si>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</si>
  <si>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</si>
  <si>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</si>
  <si>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</si>
  <si>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</si>
  <si>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</si>
  <si>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</si>
  <si>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</si>
  <si>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</si>
  <si>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</si>
  <si>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</si>
  <si>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</si>
  <si>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</si>
  <si>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</si>
  <si>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</si>
  <si>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</si>
  <si>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</si>
  <si>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</si>
  <si>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</si>
  <si>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</si>
  <si>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</si>
  <si>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</si>
  <si>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</si>
  <si>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</si>
  <si>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</si>
  <si>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</si>
  <si>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</si>
  <si>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</si>
  <si>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</si>
  <si>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</si>
  <si>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</si>
  <si>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</si>
  <si>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</si>
  <si>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</si>
  <si>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</si>
  <si>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</si>
  <si>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</si>
  <si>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</si>
  <si>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</si>
  <si>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</si>
  <si>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</si>
  <si>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</si>
  <si>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</si>
  <si>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</si>
  <si>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</si>
  <si>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</si>
  <si>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</si>
  <si>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</si>
  <si>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</si>
  <si>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</si>
  <si>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</si>
  <si>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</si>
  <si>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</si>
  <si>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</si>
  <si>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</si>
  <si>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</si>
  <si>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</si>
  <si>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</si>
  <si>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</si>
  <si>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</si>
  <si>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</si>
  <si>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</si>
  <si>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</si>
  <si>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</si>
  <si>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</si>
  <si>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</si>
  <si>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</si>
  <si>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</si>
  <si>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</si>
  <si>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</si>
  <si>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</si>
  <si>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</si>
  <si>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</si>
  <si>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</si>
  <si>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</si>
  <si>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</si>
  <si>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</si>
  <si>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</si>
  <si>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</si>
  <si>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</si>
  <si>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</si>
  <si>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</si>
  <si>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</si>
  <si>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</si>
  <si>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</si>
  <si>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</si>
  <si>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</si>
  <si>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</si>
  <si>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</si>
  <si>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</si>
  <si>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</si>
  <si>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</si>
  <si>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</si>
  <si>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</si>
  <si>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</si>
  <si>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</si>
  <si>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</si>
  <si>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</si>
  <si>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</si>
  <si>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</si>
  <si>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</si>
  <si>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</si>
  <si>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</si>
  <si>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</si>
  <si>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</si>
  <si>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</si>
  <si>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</si>
  <si>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</si>
  <si>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</si>
  <si>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</si>
  <si>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</si>
  <si>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</si>
  <si>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</si>
  <si>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</si>
  <si>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</si>
  <si>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</si>
  <si>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</si>
  <si>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</si>
  <si>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</si>
  <si>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</si>
  <si>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</si>
  <si>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</si>
  <si>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</si>
  <si>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</si>
  <si>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</si>
  <si>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</si>
  <si>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</si>
  <si>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</si>
  <si>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</si>
  <si>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</si>
  <si>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</si>
  <si>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</si>
  <si>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</si>
  <si>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</si>
  <si>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</si>
  <si>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</si>
  <si>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</si>
  <si>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</si>
  <si>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</si>
  <si>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</si>
  <si>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</si>
  <si>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</si>
  <si>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</si>
  <si>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</si>
  <si>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</si>
  <si>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</si>
  <si>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</si>
  <si>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</si>
  <si>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</si>
  <si>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</si>
  <si>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</si>
  <si>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</si>
  <si>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</si>
  <si>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</si>
  <si>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</si>
  <si>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</si>
  <si>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</si>
  <si>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</si>
  <si>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</si>
  <si>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</si>
  <si>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</si>
  <si>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</si>
  <si>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</si>
  <si>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</si>
  <si>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</si>
  <si>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</si>
  <si>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</si>
  <si>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</si>
  <si>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</si>
  <si>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</si>
  <si>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</si>
  <si>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</si>
  <si>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</si>
  <si>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</si>
  <si>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</si>
  <si>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</si>
  <si>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</si>
  <si>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</si>
  <si>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</si>
  <si>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</si>
  <si>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</si>
  <si>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</si>
  <si>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</si>
  <si>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</si>
  <si>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</si>
  <si>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</si>
  <si>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</si>
  <si>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</si>
  <si>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</si>
  <si>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</si>
  <si>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</si>
  <si>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</si>
  <si>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</si>
  <si>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</si>
  <si>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</si>
  <si>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</si>
  <si>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</si>
  <si>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</si>
  <si>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</si>
  <si>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</si>
  <si>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</si>
  <si>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</si>
  <si>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</si>
  <si>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</si>
  <si>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</si>
  <si>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</si>
  <si>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</si>
  <si>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</si>
  <si>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</si>
  <si>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</si>
  <si>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</si>
  <si>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</si>
  <si>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</si>
  <si>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</si>
  <si>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</si>
  <si>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</si>
  <si>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</si>
  <si>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</si>
  <si>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</si>
  <si>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</si>
  <si>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</si>
  <si>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</si>
  <si>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</si>
  <si>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</si>
  <si>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</si>
  <si>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</si>
  <si>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</si>
  <si>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</si>
  <si>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</si>
  <si>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</si>
  <si>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</si>
  <si>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</si>
  <si>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</si>
  <si>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</si>
  <si>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</si>
  <si>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</si>
  <si>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</si>
  <si>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</si>
  <si>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</si>
  <si>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</si>
  <si>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</si>
  <si>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</si>
  <si>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</si>
  <si>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</si>
  <si>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</si>
  <si>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</si>
  <si>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</si>
  <si>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</si>
  <si>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</si>
  <si>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</si>
  <si>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</si>
  <si>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</si>
  <si>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</si>
  <si>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</si>
  <si>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</si>
  <si>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</si>
  <si>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</si>
  <si>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</si>
  <si>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</si>
  <si>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</si>
  <si>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</si>
  <si>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</si>
  <si>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</si>
  <si>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</si>
  <si>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</si>
  <si>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</si>
  <si>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</si>
  <si>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</si>
  <si>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</si>
  <si>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</si>
  <si>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</si>
  <si>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</si>
  <si>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</si>
  <si>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</si>
  <si>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</si>
  <si>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</si>
  <si>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</si>
  <si>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</si>
  <si>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</si>
  <si>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</si>
  <si>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</si>
  <si>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</si>
  <si>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</si>
  <si>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</si>
  <si>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</si>
  <si>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</si>
  <si>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</si>
  <si>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</si>
  <si>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</si>
  <si>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</si>
  <si>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</si>
  <si>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</si>
  <si>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</si>
  <si>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</si>
  <si>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</si>
  <si>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</si>
  <si>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</si>
  <si>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</si>
  <si>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</si>
  <si>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</si>
  <si>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</si>
  <si>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</si>
  <si>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</si>
  <si>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</si>
  <si>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</si>
  <si>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</si>
  <si>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</si>
  <si>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</si>
  <si>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</si>
  <si>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</si>
  <si>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</si>
  <si>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</si>
  <si>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</si>
  <si>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</si>
  <si>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</si>
  <si>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</si>
  <si>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</si>
  <si>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</si>
  <si>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</si>
  <si>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</si>
  <si>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</si>
  <si>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</si>
  <si>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</si>
  <si>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</si>
  <si>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</si>
  <si>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</si>
  <si>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</si>
  <si>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</si>
  <si>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</si>
  <si>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</si>
  <si>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</si>
  <si>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</si>
  <si>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</si>
  <si>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</si>
  <si>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</si>
  <si>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</si>
  <si>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</si>
  <si>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</si>
  <si>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</si>
  <si>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</si>
  <si>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</si>
  <si>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</si>
  <si>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</si>
  <si>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</si>
  <si>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</si>
  <si>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</si>
  <si>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</si>
  <si>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</si>
  <si>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</si>
  <si>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</si>
  <si>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</si>
  <si>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</si>
  <si>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</si>
  <si>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</si>
  <si>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</si>
  <si>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</si>
  <si>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</si>
  <si>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</si>
  <si>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</si>
  <si>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</si>
  <si>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</si>
  <si>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</si>
  <si>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</si>
  <si>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</si>
  <si>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</si>
  <si>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</si>
  <si>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</si>
  <si>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</si>
  <si>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</si>
  <si>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</si>
  <si>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</si>
  <si>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</si>
  <si>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</si>
  <si>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</si>
  <si>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</si>
  <si>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</si>
  <si>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</si>
  <si>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</si>
  <si>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</si>
  <si>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</si>
  <si>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</si>
  <si>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</si>
  <si>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</si>
  <si>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</si>
  <si>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</si>
  <si>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</si>
  <si>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</si>
  <si>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</si>
  <si>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</si>
  <si>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</si>
  <si>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</si>
  <si>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</si>
  <si>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</si>
  <si>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</si>
  <si>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</si>
  <si>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</si>
  <si>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</si>
  <si>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</si>
  <si>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</si>
  <si>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</si>
  <si>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</si>
  <si>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</si>
  <si>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</si>
  <si>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</si>
  <si>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</si>
  <si>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</si>
  <si>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</si>
  <si>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</si>
  <si>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</si>
  <si>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</si>
  <si>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</si>
  <si>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</si>
  <si>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</si>
  <si>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</si>
  <si>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</si>
  <si>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</si>
  <si>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</si>
  <si>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</si>
  <si>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</si>
  <si>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</si>
  <si>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</si>
  <si>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</si>
  <si>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</si>
  <si>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</si>
  <si>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</si>
  <si>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</si>
  <si>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</si>
  <si>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</si>
  <si>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</si>
  <si>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</si>
  <si>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</si>
  <si>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</si>
  <si>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</si>
  <si>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</si>
  <si>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</si>
  <si>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</si>
  <si>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</si>
  <si>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</si>
  <si>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</si>
  <si>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</si>
  <si>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</si>
  <si>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</si>
  <si>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</si>
  <si>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</si>
  <si>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</si>
  <si>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</si>
  <si>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</si>
  <si>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</si>
  <si>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</si>
  <si>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</si>
  <si>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</si>
  <si>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</si>
  <si>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</si>
  <si>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</si>
  <si>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</si>
  <si>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</si>
  <si>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</si>
  <si>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</si>
  <si>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</si>
  <si>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</si>
  <si>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</si>
  <si>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</si>
  <si>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</si>
  <si>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</si>
  <si>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</si>
  <si>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</si>
  <si>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</si>
  <si>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</si>
  <si>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</si>
  <si>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</si>
  <si>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</si>
  <si>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</si>
  <si>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</si>
  <si>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</si>
  <si>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</si>
  <si>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</si>
  <si>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</si>
  <si>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</si>
  <si>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</si>
  <si>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</si>
  <si>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</si>
  <si>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</si>
  <si>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</si>
  <si>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</si>
  <si>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</si>
  <si>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</si>
  <si>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</si>
  <si>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</si>
  <si>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</si>
  <si>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</si>
  <si>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</si>
  <si>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</si>
  <si>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</si>
  <si>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</si>
  <si>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</si>
  <si>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</si>
  <si>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</si>
  <si>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</si>
  <si>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</si>
  <si>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</si>
  <si>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</si>
  <si>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</si>
  <si>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</si>
  <si>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</si>
  <si>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</si>
  <si>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</si>
  <si>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</si>
  <si>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</si>
  <si>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</si>
  <si>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</si>
  <si>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</si>
  <si>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</si>
  <si>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</si>
  <si>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</si>
  <si>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</si>
  <si>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</si>
  <si>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</si>
  <si>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</si>
  <si>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</si>
  <si>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</si>
  <si>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</si>
  <si>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</si>
  <si>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</si>
  <si>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</si>
  <si>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</si>
  <si>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</si>
  <si>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</si>
  <si>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</si>
  <si>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</si>
  <si>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</si>
  <si>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</si>
  <si>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</si>
  <si>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</si>
  <si>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</si>
  <si>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</si>
  <si>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</si>
  <si>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</si>
  <si>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</si>
  <si>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</si>
  <si>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</si>
  <si>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</si>
  <si>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</si>
  <si>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</si>
  <si>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</si>
  <si>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</si>
  <si>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</si>
  <si>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</si>
  <si>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</si>
  <si>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</si>
  <si>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</si>
  <si>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</si>
  <si>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</si>
  <si>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</si>
  <si>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</si>
  <si>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</si>
  <si>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</si>
  <si>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</si>
  <si>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</si>
  <si>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</si>
  <si>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</si>
  <si>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</si>
  <si>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</si>
  <si>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</si>
  <si>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</si>
  <si>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</si>
  <si>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</si>
  <si>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</si>
  <si>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</si>
  <si>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</si>
  <si>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</si>
  <si>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</si>
  <si>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</si>
  <si>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</si>
  <si>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</si>
  <si>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</si>
  <si>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</si>
  <si>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</si>
  <si>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</si>
  <si>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</si>
  <si>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</si>
  <si>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</si>
  <si>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</si>
  <si>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</si>
  <si>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</si>
  <si>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</si>
  <si>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</si>
  <si>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</si>
  <si>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</si>
  <si>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</si>
  <si>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</si>
  <si>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</si>
  <si>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</si>
  <si>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</si>
  <si>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</si>
  <si>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</si>
  <si>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</si>
  <si>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</si>
  <si>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</si>
  <si>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</si>
  <si>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</si>
  <si>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</si>
  <si>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</si>
  <si>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</si>
  <si>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</si>
  <si>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</si>
  <si>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</si>
  <si>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</si>
  <si>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</si>
  <si>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</si>
  <si>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</si>
  <si>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</si>
  <si>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</si>
  <si>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</si>
  <si>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</si>
  <si>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</si>
  <si>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</si>
  <si>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</si>
  <si>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</si>
  <si>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</si>
  <si>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</si>
  <si>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</si>
  <si>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</si>
  <si>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</si>
  <si>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</si>
  <si>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</si>
  <si>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</si>
  <si>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</si>
  <si>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</si>
  <si>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</si>
  <si>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</si>
  <si>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</si>
  <si>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</si>
  <si>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</si>
  <si>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</si>
  <si>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</si>
  <si>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</si>
  <si>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</si>
  <si>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</si>
  <si>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</si>
  <si>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</si>
  <si>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</si>
  <si>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</si>
  <si>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</si>
  <si>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</si>
  <si>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</si>
  <si>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</si>
  <si>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</si>
  <si>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</si>
  <si>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</si>
  <si>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</si>
  <si>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</si>
  <si>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</si>
  <si>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</si>
  <si>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</si>
  <si>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</si>
  <si>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</si>
  <si>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</si>
  <si>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</si>
  <si>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</si>
  <si>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</si>
  <si>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</si>
  <si>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</si>
  <si>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</si>
  <si>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</si>
  <si>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</si>
  <si>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</si>
  <si>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</si>
  <si>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</si>
  <si>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</si>
  <si>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</si>
  <si>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</si>
  <si>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</si>
  <si>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</si>
  <si>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</si>
  <si>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</si>
  <si>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</si>
  <si>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</si>
  <si>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</si>
  <si>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</si>
  <si>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</si>
  <si>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</si>
  <si>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</si>
  <si>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</si>
  <si>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</si>
  <si>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</si>
  <si>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</si>
  <si>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</si>
  <si>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</si>
  <si>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</si>
  <si>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</si>
  <si>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</si>
  <si>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</si>
  <si>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</si>
  <si>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</si>
  <si>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</si>
  <si>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</si>
  <si>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</si>
  <si>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</si>
  <si>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</si>
  <si>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</si>
  <si>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</si>
  <si>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</si>
  <si>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</si>
  <si>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</si>
  <si>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</si>
  <si>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</si>
  <si>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</si>
  <si>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</si>
  <si>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</si>
  <si>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</si>
  <si>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</si>
  <si>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</si>
  <si>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</si>
  <si>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</si>
  <si>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</si>
  <si>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</si>
  <si>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</si>
  <si>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</si>
  <si>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</si>
  <si>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</si>
  <si>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</si>
  <si>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</si>
  <si>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</si>
  <si>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</si>
  <si>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</si>
  <si>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</si>
  <si>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</si>
  <si>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</si>
  <si>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</si>
  <si>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</si>
  <si>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</si>
  <si>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</si>
  <si>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</si>
  <si>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</si>
  <si>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</si>
  <si>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</si>
  <si>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</si>
  <si>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</si>
  <si>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</si>
  <si>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</si>
  <si>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</si>
  <si>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</si>
  <si>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</si>
  <si>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</si>
  <si>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</si>
  <si>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</si>
  <si>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</si>
  <si>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</si>
  <si>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</si>
  <si>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</si>
  <si>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</si>
  <si>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</si>
  <si>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</si>
  <si>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</si>
  <si>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</si>
  <si>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</si>
  <si>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</si>
  <si>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</si>
  <si>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</si>
  <si>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</si>
  <si>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</si>
  <si>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</si>
  <si>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</si>
  <si>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</si>
  <si>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</si>
  <si>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</si>
  <si>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</si>
  <si>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</si>
  <si>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</si>
  <si>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</si>
  <si>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</si>
  <si>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</si>
  <si>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</si>
  <si>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</si>
  <si>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</si>
  <si>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</si>
  <si>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</si>
  <si>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</si>
  <si>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</si>
  <si>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</si>
  <si>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</si>
  <si>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</si>
  <si>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</si>
  <si>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</si>
  <si>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</si>
  <si>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</si>
  <si>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</si>
  <si>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</si>
  <si>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</si>
  <si>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</si>
  <si>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</si>
  <si>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</si>
  <si>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</si>
  <si>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</si>
  <si>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</si>
  <si>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</si>
  <si>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</si>
  <si>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</si>
  <si>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</si>
  <si>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</si>
  <si>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</si>
  <si>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</si>
  <si>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</si>
  <si>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</si>
  <si>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</si>
  <si>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</si>
  <si>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</si>
  <si>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</si>
  <si>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</si>
  <si>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</si>
  <si>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</si>
  <si>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</si>
  <si>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</si>
  <si>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</si>
  <si>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</si>
  <si>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</si>
  <si>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</si>
  <si>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</si>
  <si>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</si>
  <si>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</si>
  <si>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</si>
  <si>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</si>
  <si>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</si>
  <si>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</si>
  <si>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</si>
  <si>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</si>
  <si>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</si>
  <si>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</si>
  <si>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</si>
  <si>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</si>
  <si>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</si>
  <si>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</si>
  <si>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</si>
  <si>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</si>
  <si>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</si>
  <si>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</si>
  <si>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</si>
  <si>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</si>
  <si>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</si>
  <si>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</si>
  <si>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</si>
  <si>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</si>
  <si>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</si>
  <si>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</si>
  <si>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</si>
  <si>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</si>
  <si>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</si>
  <si>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</si>
  <si>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</si>
  <si>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</si>
  <si>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</si>
  <si>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</si>
  <si>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</si>
  <si>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</si>
  <si>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</si>
  <si>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</si>
  <si>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</si>
  <si>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</si>
  <si>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</si>
  <si>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</si>
  <si>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</si>
  <si>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</si>
  <si>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</si>
  <si>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</si>
  <si>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</si>
  <si>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</si>
  <si>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</si>
  <si>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</si>
  <si>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</si>
  <si>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</si>
  <si>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</si>
  <si>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</si>
  <si>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</si>
  <si>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</si>
  <si>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</si>
  <si>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</si>
  <si>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</si>
  <si>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</si>
  <si>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</si>
  <si>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</si>
  <si>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</si>
  <si>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</si>
  <si>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</si>
  <si>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</si>
  <si>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</si>
  <si>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</si>
  <si>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</si>
  <si>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</si>
  <si>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</si>
  <si>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</si>
  <si>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</si>
  <si>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</si>
  <si>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</si>
  <si>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</si>
  <si>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</si>
  <si>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</si>
  <si>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</si>
  <si>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</si>
  <si>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</si>
  <si>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</si>
  <si>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</si>
  <si>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</si>
  <si>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</si>
  <si>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</si>
  <si>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</si>
  <si>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</si>
  <si>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</si>
  <si>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</si>
  <si>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</si>
  <si>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</si>
  <si>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</si>
  <si>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</si>
  <si>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</si>
  <si>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</si>
  <si>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</si>
  <si>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</si>
  <si>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</si>
  <si>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</si>
  <si>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</si>
  <si>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</si>
  <si>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</si>
  <si>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</si>
  <si>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</si>
  <si>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</si>
  <si>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</si>
  <si>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</si>
  <si>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</si>
  <si>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</si>
  <si>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</si>
  <si>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</si>
  <si>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</si>
  <si>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</si>
  <si>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</si>
  <si>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</si>
  <si>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</si>
  <si>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</si>
  <si>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</si>
  <si>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</si>
  <si>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</si>
  <si>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</si>
  <si>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</si>
  <si>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</si>
  <si>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</si>
  <si>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</si>
  <si>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</si>
  <si>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</si>
  <si>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</si>
  <si>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</si>
  <si>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</si>
  <si>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</si>
  <si>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</si>
  <si>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</si>
  <si>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</si>
  <si>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</si>
  <si>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</si>
  <si>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</si>
  <si>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</si>
  <si>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</si>
  <si>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</si>
  <si>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</si>
  <si>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</si>
  <si>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</si>
  <si>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</si>
  <si>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</si>
  <si>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</si>
  <si>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</si>
  <si>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</si>
  <si>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</si>
  <si>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</si>
  <si>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</si>
  <si>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</si>
  <si>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</si>
  <si>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</si>
  <si>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</si>
  <si>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</si>
  <si>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</si>
  <si>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</si>
  <si>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</si>
  <si>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</si>
  <si>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</si>
  <si>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</si>
  <si>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</si>
  <si>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</si>
  <si>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</si>
  <si>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</si>
  <si>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</si>
  <si>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</si>
  <si>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</si>
  <si>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</si>
  <si>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</si>
  <si>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</si>
  <si>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</si>
  <si>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</si>
  <si>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</si>
  <si>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</si>
  <si>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</si>
  <si>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</si>
  <si>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</si>
  <si>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</si>
  <si>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</si>
  <si>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</si>
  <si>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</si>
  <si>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</si>
  <si>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</si>
  <si>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</si>
  <si>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</si>
  <si>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</si>
  <si>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</si>
  <si>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</si>
  <si>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</si>
  <si>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</si>
  <si>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</si>
  <si>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</si>
  <si>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</si>
  <si>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</si>
  <si>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</si>
  <si>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</si>
  <si>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</si>
  <si>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</si>
  <si>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</si>
  <si>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</si>
  <si>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</si>
  <si>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</si>
  <si>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</si>
  <si>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</si>
  <si>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</si>
  <si>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</si>
  <si>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</si>
  <si>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</si>
  <si>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</si>
  <si>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</si>
  <si>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</si>
  <si>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</si>
  <si>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</si>
  <si>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</si>
  <si>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</si>
  <si>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</si>
  <si>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</si>
  <si>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</si>
  <si>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</si>
  <si>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</si>
  <si>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</si>
  <si>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</si>
  <si>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</si>
  <si>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</si>
  <si>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</si>
  <si>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</si>
  <si>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</si>
  <si>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</si>
  <si>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</si>
  <si>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</si>
  <si>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</si>
  <si>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</si>
  <si>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</si>
  <si>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</si>
  <si>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</si>
  <si>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</si>
  <si>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</si>
  <si>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</si>
  <si>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</si>
  <si>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</si>
  <si>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</si>
  <si>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</si>
  <si>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</si>
  <si>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</si>
  <si>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</si>
  <si>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</si>
  <si>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</si>
  <si>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</si>
  <si>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</si>
  <si>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</si>
  <si>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</si>
  <si>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</si>
  <si>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</si>
  <si>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</si>
  <si>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</si>
  <si>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</si>
  <si>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</si>
  <si>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</si>
  <si>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</si>
  <si>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</si>
  <si>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</si>
  <si>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</si>
  <si>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</si>
  <si>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</si>
  <si>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</si>
  <si>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</si>
  <si>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</si>
  <si>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</si>
  <si>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</si>
  <si>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</si>
  <si>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</si>
  <si>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</si>
  <si>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</si>
  <si>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</si>
  <si>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</si>
  <si>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</si>
  <si>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</si>
  <si>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</si>
  <si>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</si>
  <si>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</si>
  <si>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</si>
  <si>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</si>
  <si>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</si>
  <si>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</si>
  <si>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</si>
  <si>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</si>
  <si>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</si>
  <si>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</si>
  <si>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</si>
  <si>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</si>
  <si>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</si>
  <si>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</si>
  <si>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</si>
  <si>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</si>
  <si>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</si>
  <si>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</si>
  <si>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</si>
  <si>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</si>
  <si>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</si>
  <si>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</si>
  <si>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</si>
  <si>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</si>
  <si>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</si>
  <si>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</si>
  <si>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</si>
  <si>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</si>
  <si>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</si>
  <si>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</si>
  <si>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</si>
  <si>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</si>
  <si>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</si>
  <si>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</si>
  <si>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</si>
  <si>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</si>
  <si>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</si>
  <si>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</si>
  <si>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</si>
  <si>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</si>
  <si>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</si>
  <si>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</si>
  <si>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</si>
  <si>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</si>
  <si>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</si>
  <si>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</si>
  <si>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</si>
  <si>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</si>
  <si>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</si>
  <si>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</si>
  <si>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</si>
  <si>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</si>
  <si>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</si>
  <si>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</si>
  <si>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</si>
  <si>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</si>
  <si>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</si>
  <si>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</si>
  <si>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</si>
  <si>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</si>
  <si>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</si>
  <si>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</si>
  <si>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</si>
  <si>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</si>
  <si>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</si>
  <si>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</si>
  <si>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</si>
  <si>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</si>
  <si>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</si>
  <si>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</si>
  <si>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</si>
  <si>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</si>
  <si>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</si>
  <si>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</si>
  <si>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</si>
  <si>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</si>
  <si>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</si>
  <si>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</si>
  <si>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</si>
  <si>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</si>
  <si>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</si>
  <si>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</si>
  <si>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</si>
  <si>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</si>
  <si>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</si>
  <si>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</si>
  <si>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</si>
  <si>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</si>
  <si>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</si>
  <si>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</si>
  <si>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</si>
  <si>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</si>
  <si>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</si>
  <si>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</si>
  <si>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</si>
  <si>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</si>
  <si>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</si>
  <si>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</si>
  <si>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</si>
  <si>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</si>
  <si>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</si>
  <si>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</si>
  <si>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</si>
  <si>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</si>
  <si>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</si>
  <si>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</si>
  <si>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</si>
  <si>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</si>
  <si>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</si>
  <si>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</si>
  <si>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</si>
  <si>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</si>
  <si>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</si>
  <si>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</si>
  <si>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</si>
  <si>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</si>
  <si>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</si>
  <si>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</si>
  <si>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</si>
  <si>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</si>
  <si>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</si>
  <si>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</si>
  <si>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</si>
  <si>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</si>
  <si>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</si>
  <si>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</si>
  <si>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</si>
  <si>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</si>
  <si>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</si>
  <si>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</si>
  <si>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</si>
  <si>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</si>
  <si>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</si>
  <si>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</si>
  <si>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</si>
  <si>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</si>
  <si>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</si>
  <si>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</si>
  <si>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</si>
  <si>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</si>
  <si>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</si>
  <si>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</si>
  <si>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</si>
  <si>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</si>
  <si>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</si>
  <si>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</si>
  <si>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</si>
  <si>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</si>
  <si>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</si>
  <si>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</si>
  <si>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</si>
  <si>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</si>
  <si>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</si>
  <si>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</si>
  <si>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</si>
  <si>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</si>
  <si>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</si>
  <si>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</si>
  <si>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</si>
  <si>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</si>
  <si>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</si>
  <si>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</si>
  <si>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</si>
  <si>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</si>
  <si>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</si>
  <si>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</si>
  <si>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</si>
  <si>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</si>
  <si>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</si>
  <si>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</si>
  <si>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</si>
  <si>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</si>
  <si>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</si>
  <si>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</si>
  <si>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</si>
  <si>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</si>
  <si>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</si>
  <si>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</si>
  <si>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</si>
  <si>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</si>
  <si>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</si>
  <si>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</si>
  <si>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</si>
  <si>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</si>
  <si>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</si>
  <si>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</si>
  <si>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</si>
  <si>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</si>
  <si>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</si>
  <si>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</si>
  <si>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</si>
  <si>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</si>
  <si>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</si>
  <si>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</si>
  <si>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</si>
  <si>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</si>
  <si>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</si>
  <si>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</si>
  <si>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</si>
  <si>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</si>
  <si>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</si>
  <si>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</si>
  <si>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</si>
  <si>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</si>
  <si>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</si>
  <si>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</si>
  <si>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</si>
  <si>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</si>
  <si>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</si>
  <si>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</si>
  <si>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</si>
  <si>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</si>
  <si>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</si>
  <si>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</si>
  <si>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</si>
  <si>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</si>
  <si>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</si>
  <si>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</si>
  <si>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</si>
  <si>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</si>
  <si>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</si>
  <si>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</si>
  <si>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</si>
  <si>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</si>
  <si>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</si>
  <si>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</si>
  <si>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</si>
  <si>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</si>
  <si>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</si>
  <si>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</si>
  <si>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</si>
  <si>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</si>
  <si>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</si>
  <si>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</si>
  <si>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</si>
  <si>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</si>
  <si>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</si>
  <si>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</si>
  <si>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</si>
  <si>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</si>
  <si>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</si>
  <si>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</si>
  <si>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</si>
  <si>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</si>
  <si>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</si>
  <si>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</si>
  <si>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</si>
  <si>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</si>
  <si>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</si>
  <si>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</si>
  <si>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</si>
  <si>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</si>
  <si>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</si>
  <si>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</si>
  <si>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</si>
  <si>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</si>
  <si>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</si>
  <si>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</si>
  <si>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</si>
  <si>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</si>
  <si>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</si>
  <si>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</si>
  <si>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</si>
  <si>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</si>
  <si>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</si>
  <si>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</si>
  <si>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</si>
  <si>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</si>
  <si>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</si>
  <si>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</si>
  <si>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</si>
  <si>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</si>
  <si>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</si>
  <si>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</si>
  <si>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</si>
  <si>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</si>
  <si>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</si>
  <si>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</si>
  <si>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</si>
  <si>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</si>
  <si>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</si>
  <si>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</si>
  <si>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</si>
  <si>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</si>
  <si>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</si>
  <si>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</si>
  <si>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</si>
  <si>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</si>
  <si>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</si>
  <si>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</si>
  <si>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</si>
  <si>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</si>
  <si>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</si>
  <si>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</si>
  <si>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</si>
  <si>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</si>
  <si>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</si>
  <si>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</si>
  <si>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</si>
  <si>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</si>
  <si>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</si>
  <si>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</si>
  <si>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</si>
  <si>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</si>
  <si>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</si>
  <si>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</si>
  <si>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</si>
  <si>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</si>
  <si>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</si>
  <si>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</si>
  <si>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</si>
  <si>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</si>
  <si>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</si>
  <si>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</si>
  <si>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</si>
  <si>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</si>
  <si>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</si>
  <si>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</si>
  <si>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</si>
  <si>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</si>
  <si>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</si>
  <si>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</si>
  <si>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</si>
  <si>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</si>
  <si>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</si>
  <si>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</si>
  <si>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</si>
  <si>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</si>
  <si>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</si>
  <si>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</si>
  <si>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</si>
  <si>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</si>
  <si>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</si>
  <si>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</si>
  <si>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</si>
  <si>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</si>
  <si>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</si>
  <si>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</si>
  <si>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</si>
  <si>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</si>
  <si>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</si>
  <si>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</si>
  <si>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</si>
  <si>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</si>
  <si>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</si>
  <si>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</si>
  <si>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</si>
  <si>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</si>
  <si>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</si>
  <si>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</si>
  <si>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</si>
  <si>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</si>
  <si>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</si>
  <si>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</si>
  <si>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</si>
  <si>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</si>
  <si>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</si>
  <si>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</si>
  <si>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</si>
  <si>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</si>
  <si>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</si>
  <si>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</si>
  <si>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</si>
  <si>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</si>
  <si>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</si>
  <si>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</si>
  <si>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</si>
  <si>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</si>
  <si>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</si>
  <si>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</si>
  <si>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</si>
  <si>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</si>
  <si>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</si>
  <si>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</si>
  <si>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</si>
  <si>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</si>
  <si>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</si>
  <si>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</si>
  <si>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</si>
  <si>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</si>
  <si>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</si>
  <si>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</si>
  <si>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</si>
  <si>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</si>
  <si>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</si>
  <si>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</si>
  <si>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</si>
  <si>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</si>
  <si>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</si>
  <si>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</si>
  <si>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</si>
  <si>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</si>
  <si>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</si>
  <si>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</si>
  <si>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</si>
  <si>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</si>
  <si>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</si>
  <si>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</si>
  <si>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</si>
  <si>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</si>
  <si>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</si>
  <si>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</si>
  <si>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</si>
  <si>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</si>
  <si>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</si>
  <si>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</si>
  <si>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</si>
  <si>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</si>
  <si>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</si>
  <si>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</si>
  <si>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</si>
  <si>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</si>
  <si>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</si>
  <si>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</si>
  <si>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</si>
  <si>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</si>
  <si>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</si>
  <si>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</si>
  <si>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</si>
  <si>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</si>
  <si>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</si>
  <si>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</si>
  <si>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</si>
  <si>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</si>
  <si>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</si>
  <si>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</si>
  <si>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</si>
  <si>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</si>
  <si>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</si>
  <si>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</si>
  <si>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</si>
  <si>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</si>
  <si>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</si>
  <si>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</si>
  <si>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</si>
  <si>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</si>
  <si>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</si>
  <si>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</si>
  <si>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</si>
  <si>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</si>
  <si>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</si>
  <si>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</si>
  <si>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</si>
  <si>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</si>
  <si>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</si>
  <si>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</si>
  <si>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</si>
  <si>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</si>
  <si>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</si>
  <si>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</si>
  <si>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</si>
  <si>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</si>
  <si>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</si>
  <si>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</si>
  <si>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</si>
  <si>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</si>
  <si>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</si>
  <si>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</si>
  <si>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</si>
  <si>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</si>
  <si>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</si>
  <si>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</si>
  <si>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</si>
  <si>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</si>
  <si>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</si>
  <si>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</si>
  <si>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</si>
  <si>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</si>
  <si>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</si>
  <si>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</si>
  <si>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</si>
  <si>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</si>
  <si>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</si>
  <si>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</si>
  <si>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</si>
  <si>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</si>
  <si>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</si>
  <si>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</si>
  <si>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</si>
  <si>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</si>
  <si>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</si>
  <si>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</si>
  <si>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</si>
  <si>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</si>
  <si>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</si>
  <si>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</si>
  <si>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</si>
  <si>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</si>
  <si>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</si>
  <si>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</si>
  <si>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</si>
  <si>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</si>
  <si>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</si>
  <si>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</si>
  <si>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</si>
  <si>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</si>
  <si>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</si>
  <si>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</si>
  <si>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</si>
  <si>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</si>
  <si>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</si>
  <si>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</si>
  <si>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</si>
  <si>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</si>
  <si>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</si>
  <si>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</si>
  <si>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</si>
  <si>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</si>
  <si>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</si>
  <si>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</si>
  <si>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</si>
  <si>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</si>
  <si>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</si>
  <si>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</si>
  <si>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</si>
  <si>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</si>
  <si>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</si>
  <si>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</si>
  <si>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</si>
  <si>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</si>
  <si>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</si>
  <si>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</si>
  <si>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</si>
  <si>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</si>
  <si>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</si>
  <si>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</si>
  <si>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</si>
  <si>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</si>
  <si>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</si>
  <si>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</si>
  <si>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</si>
  <si>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</si>
  <si>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</si>
  <si>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</si>
  <si>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</si>
  <si>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</si>
  <si>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</si>
  <si>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</si>
  <si>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</si>
  <si>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</si>
  <si>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</si>
  <si>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</si>
  <si>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</si>
  <si>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</si>
  <si>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</si>
  <si>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</si>
  <si>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</si>
  <si>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</si>
  <si>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</si>
  <si>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</si>
  <si>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</si>
  <si>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</si>
  <si>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</si>
  <si>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</si>
  <si>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</si>
  <si>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</si>
  <si>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</si>
  <si>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</si>
  <si>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</si>
  <si>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</si>
  <si>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</si>
  <si>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</si>
  <si>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</si>
  <si>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</si>
  <si>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</si>
  <si>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</si>
  <si>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</si>
  <si>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</si>
  <si>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</si>
  <si>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</si>
  <si>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</si>
  <si>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</si>
  <si>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</si>
  <si>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</si>
  <si>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</si>
  <si>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</si>
  <si>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</si>
  <si>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</si>
  <si>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</si>
  <si>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</si>
  <si>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</si>
  <si>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</si>
  <si>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</si>
  <si>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</si>
  <si>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</si>
  <si>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</si>
  <si>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</si>
  <si>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</si>
  <si>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</si>
  <si>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</si>
  <si>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</si>
  <si>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</si>
  <si>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</si>
  <si>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</si>
  <si>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</si>
  <si>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</si>
  <si>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</si>
  <si>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</si>
  <si>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</si>
  <si>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</si>
  <si>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</si>
  <si>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</si>
  <si>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</si>
  <si>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</si>
  <si>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</si>
  <si>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</si>
  <si>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</si>
  <si>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</si>
  <si>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</si>
  <si>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</si>
  <si>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</si>
  <si>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</si>
  <si>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</si>
  <si>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</si>
  <si>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</si>
  <si>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</si>
  <si>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</si>
  <si>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</si>
  <si>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</si>
  <si>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</si>
  <si>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</si>
  <si>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</si>
  <si>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</si>
  <si>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</si>
  <si>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</si>
  <si>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</si>
  <si>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</si>
  <si>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</si>
  <si>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</si>
  <si>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</si>
  <si>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</si>
  <si>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</si>
  <si>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</si>
  <si>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</si>
  <si>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</si>
  <si>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</si>
  <si>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</si>
  <si>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</si>
  <si>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</si>
  <si>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</si>
  <si>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</si>
  <si>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</si>
  <si>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</si>
  <si>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</si>
  <si>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</si>
  <si>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</si>
  <si>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</si>
  <si>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</si>
  <si>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</si>
  <si>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</si>
  <si>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</si>
  <si>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</si>
  <si>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</si>
  <si>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</si>
  <si>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</si>
  <si>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</si>
  <si>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</si>
  <si>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</si>
  <si>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</si>
  <si>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</si>
  <si>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</si>
  <si>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</si>
  <si>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</si>
  <si>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</si>
  <si>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</si>
  <si>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</si>
  <si>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</si>
  <si>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</si>
  <si>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</si>
  <si>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</si>
  <si>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</si>
  <si>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</si>
  <si>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</si>
  <si>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</si>
  <si>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</si>
  <si>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</si>
  <si>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</si>
  <si>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</si>
  <si>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</si>
  <si>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</si>
  <si>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</si>
  <si>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</si>
  <si>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</si>
  <si>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</si>
  <si>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</si>
  <si>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</si>
  <si>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</si>
  <si>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</si>
  <si>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</si>
  <si>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</si>
  <si>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</si>
  <si>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</si>
  <si>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</si>
  <si>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</si>
  <si>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</si>
  <si>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</si>
  <si>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</si>
  <si>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</si>
  <si>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</si>
  <si>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</si>
  <si>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</si>
  <si>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</si>
  <si>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</si>
  <si>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</si>
  <si>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</si>
  <si>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</si>
  <si>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</si>
  <si>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</si>
  <si>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</si>
  <si>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</si>
  <si>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</si>
  <si>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</si>
  <si>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</si>
  <si>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</si>
  <si>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</si>
  <si>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</si>
  <si>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</si>
  <si>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</si>
  <si>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</si>
  <si>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</si>
  <si>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</si>
  <si>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</si>
  <si>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</si>
  <si>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</si>
  <si>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</si>
  <si>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</si>
  <si>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</si>
  <si>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</si>
  <si>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</si>
  <si>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</si>
  <si>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</si>
  <si>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</si>
  <si>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</si>
  <si>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</si>
  <si>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</si>
  <si>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</si>
  <si>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</si>
  <si>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</si>
  <si>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</si>
  <si>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</si>
  <si>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</si>
  <si>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</si>
  <si>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</si>
  <si>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</si>
  <si>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</si>
  <si>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</si>
  <si>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</si>
  <si>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</si>
  <si>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</si>
  <si>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</si>
  <si>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</si>
  <si>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</si>
  <si>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</si>
  <si>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</si>
  <si>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</si>
  <si>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</si>
  <si>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</si>
  <si>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</si>
  <si>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</si>
  <si>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</si>
  <si>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</si>
  <si>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</si>
  <si>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</si>
  <si>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</si>
  <si>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</si>
  <si>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</si>
  <si>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</si>
  <si>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</si>
  <si>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</si>
  <si>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</si>
  <si>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</si>
  <si>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</si>
  <si>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</si>
  <si>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</si>
  <si>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</si>
  <si>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</si>
  <si>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</si>
  <si>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</si>
  <si>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</si>
  <si>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</si>
  <si>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</si>
  <si>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</si>
  <si>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</si>
  <si>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</si>
  <si>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</si>
  <si>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</si>
  <si>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</si>
  <si>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</si>
  <si>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</si>
  <si>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</si>
  <si>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</si>
  <si>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</si>
  <si>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</si>
  <si>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</si>
  <si>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</si>
  <si>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</si>
  <si>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</si>
  <si>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</si>
  <si>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</si>
  <si>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</si>
  <si>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</si>
  <si>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</si>
  <si>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</si>
  <si>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</si>
  <si>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</si>
  <si>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</si>
  <si>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</si>
  <si>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</si>
  <si>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</si>
  <si>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</si>
  <si>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</si>
  <si>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</si>
  <si>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</si>
  <si>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</si>
  <si>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</si>
  <si>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</si>
  <si>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</si>
  <si>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</si>
  <si>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</si>
  <si>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</si>
  <si>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</si>
  <si>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</si>
  <si>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</si>
  <si>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</si>
  <si>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</si>
  <si>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</si>
  <si>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</si>
  <si>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</si>
  <si>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</si>
  <si>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</si>
  <si>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</si>
  <si>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</si>
  <si>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</si>
  <si>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</si>
  <si>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</si>
  <si>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</si>
  <si>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</si>
  <si>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</si>
  <si>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</si>
  <si>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</si>
  <si>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</si>
  <si>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</si>
  <si>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</si>
  <si>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</si>
  <si>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</si>
  <si>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</si>
  <si>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</si>
  <si>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</si>
  <si>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</si>
  <si>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</si>
  <si>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</si>
  <si>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</si>
  <si>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</si>
  <si>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</si>
  <si>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</si>
  <si>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</si>
  <si>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</si>
  <si>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</si>
  <si>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</si>
  <si>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</si>
  <si>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</si>
  <si>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</si>
  <si>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</si>
  <si>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</si>
  <si>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</si>
  <si>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</si>
  <si>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</si>
  <si>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</si>
  <si>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</si>
  <si>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</si>
  <si>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</si>
  <si>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</si>
  <si>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</si>
  <si>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</si>
  <si>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</si>
  <si>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</si>
  <si>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</si>
  <si>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</si>
  <si>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</si>
  <si>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</si>
  <si>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</si>
  <si>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</si>
  <si>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</si>
  <si>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</si>
  <si>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</si>
  <si>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</si>
  <si>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</si>
  <si>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</si>
  <si>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</si>
  <si>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</si>
  <si>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</si>
  <si>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</si>
  <si>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</si>
  <si>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</si>
  <si>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</si>
  <si>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</si>
  <si>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</si>
  <si>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</si>
  <si>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</si>
  <si>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</si>
  <si>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</si>
  <si>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</si>
  <si>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</si>
  <si>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</si>
  <si>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</si>
  <si>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</si>
  <si>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</si>
  <si>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</si>
  <si>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</si>
  <si>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</si>
  <si>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</si>
  <si>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</si>
  <si>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</si>
  <si>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</si>
  <si>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</si>
  <si>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</si>
  <si>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</si>
  <si>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</si>
  <si>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</si>
  <si>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</si>
  <si>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</si>
  <si>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</si>
  <si>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</si>
  <si>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</si>
  <si>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</si>
  <si>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</si>
  <si>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</si>
  <si>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</si>
  <si>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</si>
  <si>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</si>
  <si>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</si>
  <si>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</si>
  <si>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</si>
  <si>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</si>
  <si>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</si>
  <si>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</si>
  <si>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</si>
  <si>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</si>
  <si>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</si>
  <si>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</si>
  <si>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</si>
  <si>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</si>
  <si>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</si>
  <si>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</si>
  <si>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</si>
  <si>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</si>
  <si>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</si>
  <si>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</si>
  <si>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</si>
  <si>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</si>
  <si>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</si>
  <si>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</si>
  <si>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</si>
  <si>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</si>
  <si>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</si>
  <si>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</si>
  <si>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</si>
  <si>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</si>
  <si>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</si>
  <si>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</si>
  <si>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</si>
  <si>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</si>
  <si>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</si>
  <si>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</si>
  <si>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</si>
  <si>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</si>
  <si>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</si>
  <si>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</si>
  <si>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</si>
  <si>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</si>
  <si>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</si>
  <si>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</si>
  <si>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</si>
  <si>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</si>
  <si>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</si>
  <si>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</si>
  <si>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</si>
  <si>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</si>
  <si>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</si>
  <si>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</si>
  <si>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</si>
  <si>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</si>
  <si>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</si>
  <si>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</si>
  <si>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</si>
  <si>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</si>
  <si>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</si>
  <si>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</si>
  <si>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</si>
  <si>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</si>
  <si>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</si>
  <si>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</si>
  <si>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</si>
  <si>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</si>
  <si>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</si>
  <si>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</si>
  <si>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</si>
  <si>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</si>
  <si>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</si>
  <si>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</si>
  <si>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</si>
  <si>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</si>
  <si>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</si>
  <si>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</si>
  <si>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</si>
  <si>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</si>
  <si>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</si>
  <si>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</si>
  <si>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</si>
  <si>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</si>
  <si>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</si>
  <si>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</si>
  <si>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</si>
  <si>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</si>
  <si>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</si>
  <si>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</si>
  <si>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</si>
  <si>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</si>
  <si>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</si>
  <si>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</si>
  <si>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</si>
  <si>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</si>
  <si>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</si>
  <si>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</si>
  <si>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</si>
  <si>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</si>
  <si>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</si>
  <si>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</si>
  <si>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</si>
  <si>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</si>
  <si>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</si>
  <si>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</si>
  <si>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</si>
  <si>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</si>
  <si>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</si>
  <si>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</si>
  <si>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</si>
  <si>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</si>
  <si>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</si>
  <si>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</si>
  <si>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</si>
  <si>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</si>
  <si>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</si>
  <si>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</si>
  <si>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</si>
  <si>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</si>
  <si>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</si>
  <si>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</si>
  <si>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</si>
  <si>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</si>
  <si>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</si>
  <si>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</si>
  <si>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</si>
  <si>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</si>
  <si>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</si>
  <si>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</si>
  <si>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</si>
  <si>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</si>
  <si>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</si>
  <si>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</si>
  <si>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</si>
  <si>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</si>
  <si>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</si>
  <si>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</si>
  <si>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</si>
  <si>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</si>
  <si>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</si>
  <si>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</si>
  <si>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</si>
  <si>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</si>
  <si>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</si>
  <si>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</si>
  <si>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</si>
  <si>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</si>
  <si>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</si>
  <si>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</si>
  <si>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</si>
  <si>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</si>
  <si>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</si>
  <si>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</si>
  <si>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</si>
  <si>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</si>
  <si>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</si>
  <si>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</si>
  <si>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</si>
  <si>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</si>
  <si>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</si>
  <si>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</si>
  <si>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</si>
  <si>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</si>
  <si>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</si>
  <si>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</si>
  <si>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</si>
  <si>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</si>
  <si>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</si>
  <si>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</si>
  <si>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</si>
  <si>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</si>
  <si>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</si>
  <si>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</si>
  <si>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</si>
  <si>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</si>
  <si>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</si>
  <si>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</si>
  <si>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</si>
  <si>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</si>
  <si>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</si>
  <si>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</si>
  <si>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</si>
  <si>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</si>
  <si>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</si>
  <si>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</si>
  <si>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</si>
  <si>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</si>
  <si>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</si>
  <si>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</si>
  <si>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</si>
  <si>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</si>
  <si>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</si>
  <si>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</si>
  <si>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</si>
  <si>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</si>
  <si>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</si>
  <si>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</si>
  <si>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</si>
  <si>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</si>
  <si>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</si>
  <si>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</si>
  <si>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</si>
  <si>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</si>
  <si>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</si>
  <si>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</si>
  <si>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</si>
  <si>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</si>
  <si>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</si>
  <si>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</si>
  <si>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</si>
  <si>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</si>
  <si>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</si>
  <si>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</si>
  <si>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</si>
  <si>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</si>
  <si>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</si>
  <si>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</si>
  <si>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</si>
  <si>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</si>
  <si>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</si>
  <si>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</si>
  <si>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</si>
  <si>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</si>
  <si>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</si>
  <si>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</si>
  <si>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</si>
  <si>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</si>
  <si>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</si>
  <si>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</si>
  <si>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</si>
  <si>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</si>
  <si>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</si>
  <si>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</si>
  <si>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</si>
  <si>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</si>
  <si>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</si>
  <si>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</si>
  <si>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</si>
  <si>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</si>
  <si>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</si>
  <si>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</si>
  <si>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</si>
  <si>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</si>
  <si>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</si>
  <si>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</si>
  <si>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</si>
  <si>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</si>
  <si>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</si>
  <si>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</si>
  <si>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</si>
  <si>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</si>
  <si>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</si>
  <si>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</si>
  <si>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</si>
  <si>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</si>
  <si>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</si>
  <si>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</si>
  <si>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</si>
  <si>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</si>
  <si>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</si>
  <si>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</si>
  <si>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</si>
  <si>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</si>
  <si>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</si>
  <si>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</si>
  <si>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</si>
  <si>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</si>
  <si>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</si>
  <si>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</si>
  <si>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</si>
  <si>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</si>
  <si>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</si>
  <si>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</si>
  <si>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</si>
  <si>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</si>
  <si>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</si>
  <si>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</si>
  <si>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</si>
  <si>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</si>
  <si>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</si>
  <si>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</si>
  <si>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</si>
  <si>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</si>
  <si>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</si>
  <si>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</si>
  <si>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</si>
  <si>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</si>
  <si>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</si>
  <si>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</si>
  <si>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</si>
  <si>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</si>
  <si>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</si>
  <si>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</si>
  <si>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</si>
  <si>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</si>
  <si>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</si>
  <si>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</si>
  <si>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</si>
  <si>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</si>
  <si>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</si>
  <si>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</si>
  <si>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</si>
  <si>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</si>
  <si>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</si>
  <si>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</si>
  <si>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</si>
  <si>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</si>
  <si>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</si>
  <si>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</si>
  <si>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</si>
  <si>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</si>
  <si>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</si>
  <si>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</si>
  <si>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</si>
  <si>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</si>
  <si>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</si>
  <si>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</si>
  <si>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</si>
  <si>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</si>
  <si>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</si>
  <si>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</si>
  <si>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</si>
  <si>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</si>
  <si>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</si>
  <si>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</si>
  <si>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</si>
  <si>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</si>
  <si>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</si>
  <si>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</si>
  <si>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</si>
  <si>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</si>
  <si>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</si>
  <si>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</si>
  <si>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</si>
  <si>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</si>
  <si>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</si>
  <si>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</si>
  <si>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</si>
  <si>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</si>
  <si>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</si>
  <si>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</si>
  <si>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</si>
  <si>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</si>
  <si>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</si>
  <si>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</si>
  <si>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</si>
  <si>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</si>
  <si>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</si>
  <si>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</si>
  <si>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</si>
  <si>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</si>
  <si>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</si>
  <si>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</si>
  <si>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</si>
  <si>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</si>
  <si>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</si>
  <si>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</si>
  <si>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</si>
  <si>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</si>
  <si>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</si>
  <si>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</si>
  <si>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</si>
  <si>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</si>
  <si>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</si>
  <si>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</si>
  <si>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</si>
  <si>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</si>
  <si>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</si>
  <si>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</si>
  <si>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</si>
  <si>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</si>
  <si>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</si>
  <si>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</si>
  <si>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</si>
  <si>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</si>
  <si>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</si>
  <si>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</si>
  <si>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</si>
  <si>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</si>
  <si>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</si>
  <si>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</si>
  <si>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</si>
  <si>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</si>
  <si>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</si>
  <si>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</si>
  <si>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</si>
  <si>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</si>
  <si>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</si>
  <si>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</si>
  <si>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</si>
  <si>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</si>
  <si>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</si>
  <si>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</si>
  <si>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</si>
  <si>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</si>
  <si>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</si>
  <si>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</si>
  <si>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</si>
  <si>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</si>
  <si>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</si>
  <si>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</si>
  <si>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</si>
  <si>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</si>
  <si>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</si>
  <si>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</si>
  <si>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</si>
  <si>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</si>
  <si>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</si>
  <si>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</si>
  <si>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</si>
  <si>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</si>
  <si>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</si>
  <si>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</si>
  <si>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</si>
  <si>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</si>
  <si>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</si>
  <si>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</si>
  <si>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</si>
  <si>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</si>
  <si>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</si>
  <si>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</si>
  <si>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</si>
  <si>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</si>
  <si>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</si>
  <si>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</si>
  <si>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</si>
  <si>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</si>
  <si>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</si>
  <si>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</si>
  <si>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</si>
  <si>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</si>
  <si>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</si>
  <si>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</si>
  <si>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</si>
  <si>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</si>
  <si>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</si>
  <si>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</si>
  <si>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</si>
  <si>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</si>
  <si>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</si>
  <si>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</si>
  <si>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</si>
  <si>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</si>
  <si>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</si>
  <si>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</si>
  <si>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</si>
  <si>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</si>
  <si>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</si>
  <si>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</si>
  <si>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</si>
  <si>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</si>
  <si>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</si>
  <si>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</si>
  <si>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</si>
  <si>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</si>
  <si>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</si>
  <si>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</si>
  <si>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</si>
  <si>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</si>
  <si>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</si>
  <si>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</si>
  <si>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</si>
  <si>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</si>
  <si>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</si>
  <si>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</si>
  <si>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</si>
  <si>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</si>
  <si>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</si>
  <si>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</si>
  <si>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</si>
  <si>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</si>
  <si>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</si>
  <si>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</si>
  <si>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</si>
  <si>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</si>
  <si>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</si>
  <si>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</si>
  <si>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</si>
  <si>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</si>
  <si>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</si>
  <si>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</si>
  <si>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</si>
  <si>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</si>
  <si>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</si>
  <si>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</si>
  <si>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</si>
  <si>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</si>
  <si>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</si>
  <si>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</si>
  <si>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</si>
  <si>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</si>
  <si>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</si>
  <si>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</si>
  <si>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</si>
  <si>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</si>
  <si>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</si>
  <si>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</si>
  <si>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</si>
  <si>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</si>
  <si>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</si>
  <si>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</si>
  <si>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</si>
  <si>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</si>
  <si>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</si>
  <si>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</si>
  <si>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</si>
  <si>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</si>
  <si>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</si>
  <si>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</si>
  <si>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</si>
  <si>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</si>
  <si>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</si>
  <si>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</si>
  <si>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</si>
  <si>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</si>
  <si>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</si>
  <si>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</si>
  <si>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</si>
  <si>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</si>
  <si>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</si>
  <si>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</si>
  <si>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</si>
  <si>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</si>
  <si>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</si>
  <si>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</si>
  <si>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</si>
  <si>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</si>
  <si>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</si>
  <si>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</si>
  <si>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</si>
  <si>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</si>
  <si>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</si>
  <si>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</si>
  <si>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</si>
  <si>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</si>
  <si>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</si>
  <si>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</si>
  <si>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</si>
  <si>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</si>
  <si>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</si>
  <si>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</si>
  <si>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</si>
  <si>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</si>
  <si>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</si>
  <si>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</si>
  <si>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</si>
  <si>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</si>
  <si>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</si>
  <si>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</si>
  <si>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</si>
  <si>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</si>
  <si>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</si>
  <si>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</si>
  <si>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</si>
  <si>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</si>
  <si>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</si>
  <si>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</si>
  <si>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</si>
  <si>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</si>
  <si>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</si>
  <si>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</si>
  <si>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</si>
  <si>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</si>
  <si>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</si>
  <si>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</si>
  <si>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</si>
  <si>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</si>
  <si>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</si>
  <si>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</si>
  <si>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</si>
  <si>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</si>
  <si>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</si>
  <si>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</si>
  <si>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</si>
  <si>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</si>
  <si>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</si>
  <si>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</si>
  <si>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</si>
  <si>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</si>
  <si>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</si>
  <si>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</si>
  <si>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</si>
  <si>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</si>
  <si>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</si>
  <si>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</si>
  <si>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</si>
  <si>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</si>
  <si>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</si>
  <si>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</si>
  <si>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</si>
  <si>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</si>
  <si>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</si>
  <si>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</si>
  <si>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</si>
  <si>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</si>
  <si>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</si>
  <si>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</si>
  <si>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</si>
  <si>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</si>
  <si>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</si>
  <si>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</si>
  <si>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</si>
  <si>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</si>
  <si>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</si>
  <si>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</si>
  <si>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</si>
  <si>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</si>
  <si>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</si>
  <si>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</si>
  <si>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</si>
  <si>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</si>
  <si>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</si>
  <si>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</si>
  <si>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</si>
  <si>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</si>
  <si>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</si>
  <si>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</si>
  <si>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</si>
  <si>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</si>
  <si>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</si>
  <si>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</si>
  <si>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</si>
  <si>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</si>
  <si>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</si>
  <si>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</si>
  <si>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</si>
  <si>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</si>
  <si>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</si>
  <si>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</si>
  <si>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</si>
  <si>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</si>
  <si>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</si>
  <si>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</si>
  <si>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</si>
  <si>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</si>
  <si>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</si>
  <si>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</si>
  <si>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</si>
  <si>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</si>
  <si>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</si>
  <si>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</si>
  <si>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</si>
  <si>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</si>
  <si>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</si>
  <si>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</si>
  <si>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</si>
  <si>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</si>
  <si>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</si>
  <si>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</si>
  <si>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</si>
  <si>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</si>
  <si>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</si>
  <si>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</si>
  <si>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</si>
  <si>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</si>
  <si>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</si>
  <si>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</si>
  <si>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</si>
  <si>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</si>
  <si>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</si>
  <si>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</si>
  <si>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</si>
  <si>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</si>
  <si>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</si>
  <si>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</si>
  <si>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</si>
  <si>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</si>
  <si>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</si>
  <si>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</si>
  <si>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</si>
  <si>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</si>
  <si>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</si>
  <si>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</si>
  <si>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</si>
  <si>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</si>
  <si>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</si>
  <si>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</si>
  <si>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</si>
  <si>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</si>
  <si>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</si>
  <si>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</si>
  <si>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</si>
  <si>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</si>
  <si>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</si>
  <si>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</si>
  <si>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</si>
  <si>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</si>
  <si>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</si>
  <si>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</si>
  <si>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</si>
  <si>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</si>
  <si>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</si>
  <si>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</si>
  <si>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</si>
  <si>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</si>
  <si>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</si>
  <si>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</si>
  <si>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</si>
  <si>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</si>
  <si>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</si>
  <si>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</si>
  <si>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</si>
  <si>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</si>
  <si>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</si>
  <si>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</si>
  <si>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</si>
  <si>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</si>
  <si>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</si>
  <si>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</si>
  <si>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</si>
  <si>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</si>
  <si>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</si>
  <si>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</si>
  <si>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</si>
  <si>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</si>
  <si>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</si>
  <si>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</si>
  <si>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</si>
  <si>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</si>
  <si>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</si>
  <si>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</si>
  <si>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</si>
  <si>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</si>
  <si>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</si>
  <si>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</si>
  <si>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</si>
  <si>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</si>
  <si>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</si>
  <si>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</si>
  <si>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</si>
  <si>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</si>
  <si>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</si>
  <si>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</si>
  <si>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</si>
  <si>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</si>
  <si>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</si>
  <si>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</si>
  <si>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</si>
  <si>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</si>
  <si>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</si>
  <si>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</si>
  <si>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</si>
  <si>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</si>
  <si>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</si>
  <si>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</si>
  <si>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</si>
  <si>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</si>
  <si>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</si>
  <si>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</si>
  <si>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</si>
  <si>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</si>
  <si>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</si>
  <si>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</si>
  <si>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</si>
  <si>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</si>
  <si>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</si>
  <si>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</si>
  <si>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</si>
  <si>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</si>
  <si>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</si>
  <si>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</si>
  <si>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</si>
  <si>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</si>
  <si>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</si>
  <si>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</si>
  <si>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</si>
  <si>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</si>
  <si>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</si>
  <si>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</si>
  <si>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</si>
  <si>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</si>
  <si>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</si>
  <si>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</si>
  <si>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</si>
  <si>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</si>
  <si>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</si>
  <si>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</si>
  <si>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</si>
  <si>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</si>
  <si>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</si>
  <si>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</si>
  <si>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</si>
  <si>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</si>
  <si>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</si>
  <si>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</si>
  <si>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</si>
  <si>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</si>
  <si>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</si>
  <si>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</si>
  <si>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</si>
  <si>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</si>
  <si>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</si>
  <si>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</si>
  <si>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</si>
  <si>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</si>
  <si>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</si>
  <si>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</si>
  <si>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</si>
  <si>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</si>
  <si>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</si>
  <si>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</si>
  <si>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</si>
  <si>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</si>
  <si>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</si>
  <si>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</si>
  <si>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</si>
  <si>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</si>
  <si>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</si>
  <si>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</si>
  <si>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</si>
  <si>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</si>
  <si>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</si>
  <si>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</si>
  <si>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</si>
  <si>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</si>
  <si>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</si>
  <si>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</si>
  <si>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</si>
  <si>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</si>
  <si>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</si>
  <si>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</si>
  <si>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</si>
  <si>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</si>
  <si>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</si>
  <si>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</si>
  <si>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</si>
  <si>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</si>
  <si>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</si>
  <si>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</si>
  <si>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</si>
  <si>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</si>
  <si>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</si>
  <si>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</si>
  <si>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</si>
  <si>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</si>
  <si>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</si>
  <si>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</si>
  <si>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</si>
  <si>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</si>
  <si>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</si>
  <si>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</si>
  <si>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</si>
  <si>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</si>
  <si>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</si>
  <si>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</si>
  <si>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</si>
  <si>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</si>
  <si>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</si>
  <si>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</si>
  <si>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</si>
  <si>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</si>
  <si>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</si>
  <si>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</si>
  <si>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</si>
  <si>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</si>
  <si>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</si>
  <si>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</si>
  <si>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</si>
  <si>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</si>
  <si>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</si>
  <si>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</si>
  <si>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</si>
  <si>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</si>
  <si>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</si>
  <si>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</si>
  <si>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</si>
  <si>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</si>
  <si>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</si>
  <si>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</si>
  <si>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</si>
  <si>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</si>
  <si>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</si>
  <si>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</si>
  <si>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</si>
  <si>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</si>
  <si>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</si>
  <si>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</si>
  <si>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</si>
  <si>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</si>
  <si>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</si>
  <si>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</si>
  <si>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</si>
  <si>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</si>
  <si>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</si>
  <si>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</si>
  <si>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</si>
  <si>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</si>
  <si>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</si>
  <si>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</si>
  <si>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</si>
  <si>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</si>
  <si>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</si>
  <si>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</si>
  <si>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</si>
  <si>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</si>
  <si>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</si>
  <si>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</si>
  <si>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</si>
  <si>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</si>
  <si>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</si>
  <si>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</si>
  <si>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</si>
  <si>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</si>
  <si>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</si>
  <si>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</si>
  <si>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</si>
  <si>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</si>
  <si>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</si>
  <si>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</si>
  <si>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</si>
  <si>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</si>
  <si>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</si>
  <si>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</si>
  <si>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</si>
  <si>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</si>
  <si>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</si>
  <si>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</si>
  <si>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</si>
  <si>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</si>
  <si>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</si>
  <si>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</si>
  <si>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</si>
  <si>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</si>
  <si>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</si>
  <si>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</si>
  <si>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</si>
  <si>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</si>
  <si>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</si>
  <si>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</si>
  <si>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</si>
  <si>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</si>
  <si>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</si>
  <si>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</si>
  <si>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</si>
  <si>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</si>
  <si>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</si>
  <si>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</si>
  <si>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</si>
  <si>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</si>
  <si>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</si>
  <si>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</si>
  <si>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</si>
  <si>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</si>
  <si>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</si>
  <si>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</si>
  <si>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</si>
  <si>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</si>
  <si>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</si>
  <si>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</si>
  <si>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</si>
  <si>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</si>
  <si>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</si>
  <si>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</si>
  <si>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</si>
  <si>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</si>
  <si>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</si>
  <si>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</si>
  <si>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</si>
  <si>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</si>
  <si>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</si>
  <si>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</si>
  <si>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</si>
  <si>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</si>
  <si>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</si>
  <si>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</si>
  <si>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</si>
  <si>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</si>
  <si>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</si>
  <si>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</si>
  <si>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</si>
  <si>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</si>
  <si>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</si>
  <si>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</si>
  <si>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</si>
  <si>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</si>
  <si>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</si>
  <si>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</si>
  <si>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</si>
  <si>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</si>
  <si>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</si>
  <si>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</si>
  <si>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</si>
  <si>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</si>
  <si>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</si>
  <si>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</si>
  <si>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</si>
  <si>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</si>
  <si>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</si>
  <si>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</si>
  <si>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</si>
  <si>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</si>
  <si>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</si>
  <si>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</si>
  <si>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</si>
  <si>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</si>
  <si>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</si>
  <si>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</si>
  <si>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</si>
  <si>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</si>
  <si>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</si>
  <si>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</si>
  <si>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</si>
  <si>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</si>
  <si>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</si>
  <si>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</si>
  <si>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</si>
  <si>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</si>
  <si>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</si>
  <si>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</si>
  <si>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</si>
  <si>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</si>
  <si>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</si>
  <si>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</si>
  <si>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</si>
  <si>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</si>
  <si>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</si>
  <si>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</si>
  <si>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</si>
  <si>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</si>
  <si>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</si>
  <si>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</si>
  <si>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</si>
  <si>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</si>
  <si>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</si>
  <si>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</si>
  <si>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</si>
  <si>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</si>
  <si>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</si>
  <si>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</si>
  <si>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</si>
  <si>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</si>
  <si>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</si>
  <si>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</si>
  <si>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</si>
  <si>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</si>
  <si>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</si>
  <si>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</si>
  <si>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</si>
  <si>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</si>
  <si>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</si>
  <si>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</si>
  <si>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</si>
  <si>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</si>
  <si>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</si>
  <si>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</si>
  <si>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</si>
  <si>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</si>
  <si>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</si>
  <si>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</si>
  <si>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</si>
  <si>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</si>
  <si>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</si>
  <si>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</si>
  <si>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</si>
  <si>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</si>
  <si>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</si>
  <si>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</si>
  <si>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</si>
  <si>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</si>
  <si>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</si>
  <si>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</si>
  <si>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</si>
  <si>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</si>
  <si>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</si>
  <si>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</si>
  <si>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</si>
  <si>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</si>
  <si>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</si>
  <si>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</si>
  <si>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</si>
  <si>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</si>
  <si>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</si>
  <si>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</si>
  <si>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</si>
  <si>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</si>
  <si>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</si>
  <si>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</si>
  <si>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</si>
  <si>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</si>
  <si>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</si>
  <si>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</si>
  <si>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</si>
  <si>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</si>
  <si>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</si>
  <si>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</si>
  <si>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</si>
  <si>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</si>
  <si>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</si>
  <si>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</si>
  <si>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</si>
  <si>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</si>
  <si>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</si>
  <si>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</si>
  <si>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</si>
  <si>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</si>
  <si>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</si>
  <si>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</si>
  <si>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</si>
  <si>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</si>
  <si>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</si>
  <si>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</si>
  <si>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</si>
  <si>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</si>
  <si>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</si>
  <si>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</si>
  <si>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</si>
  <si>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</si>
  <si>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</si>
  <si>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</si>
  <si>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</si>
  <si>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</si>
  <si>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</si>
  <si>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</si>
  <si>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</si>
  <si>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</si>
  <si>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</si>
  <si>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</si>
  <si>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</si>
  <si>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</si>
  <si>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</si>
  <si>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</si>
  <si>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</si>
  <si>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</si>
  <si>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</si>
  <si>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</si>
  <si>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</si>
  <si>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</si>
  <si>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</si>
  <si>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</si>
  <si>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</si>
  <si>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</si>
  <si>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</si>
  <si>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</si>
  <si>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</si>
  <si>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</si>
  <si>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</si>
  <si>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</si>
  <si>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</si>
  <si>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</si>
  <si>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</si>
  <si>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</si>
  <si>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</si>
  <si>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</si>
  <si>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</si>
  <si>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</si>
  <si>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</si>
  <si>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</si>
  <si>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</si>
  <si>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</si>
  <si>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</si>
  <si>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</si>
  <si>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</si>
  <si>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</si>
  <si>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</si>
  <si>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</si>
  <si>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</si>
  <si>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</si>
  <si>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</si>
  <si>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</si>
  <si>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</si>
  <si>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</si>
  <si>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</si>
  <si>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</si>
  <si>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</si>
  <si>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</si>
  <si>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</si>
  <si>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</si>
  <si>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</si>
  <si>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</si>
  <si>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</si>
  <si>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</si>
  <si>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</si>
  <si>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</si>
  <si>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</si>
  <si>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</si>
  <si>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</si>
  <si>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</si>
  <si>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</si>
  <si>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</si>
  <si>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</si>
  <si>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</si>
  <si>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</si>
  <si>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</si>
  <si>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</si>
  <si>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</si>
  <si>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</si>
  <si>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</si>
  <si>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</si>
  <si>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</si>
  <si>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</si>
  <si>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</si>
  <si>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</si>
  <si>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</si>
  <si>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</si>
  <si>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</si>
  <si>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</si>
  <si>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</si>
  <si>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</si>
  <si>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</si>
  <si>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</si>
  <si>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</si>
  <si>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</si>
  <si>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</si>
  <si>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</si>
  <si>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</si>
  <si>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</si>
  <si>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</si>
  <si>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</si>
  <si>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</si>
  <si>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</si>
  <si>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</si>
  <si>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</si>
  <si>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</si>
  <si>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</si>
  <si>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</si>
  <si>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</si>
  <si>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</si>
  <si>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</si>
  <si>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</si>
  <si>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</si>
  <si>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</si>
  <si>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</si>
  <si>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</si>
  <si>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</si>
  <si>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</si>
  <si>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</si>
  <si>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</si>
  <si>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</si>
  <si>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</si>
  <si>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</si>
  <si>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</si>
  <si>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</si>
  <si>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</si>
  <si>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</si>
  <si>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</si>
  <si>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</si>
  <si>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</si>
  <si>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</si>
  <si>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</si>
  <si>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</si>
  <si>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</si>
  <si>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</si>
  <si>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</si>
  <si>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</si>
  <si>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</si>
  <si>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</si>
  <si>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</si>
  <si>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</si>
  <si>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</si>
  <si>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</si>
  <si>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</si>
  <si>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</si>
  <si>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</si>
  <si>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</si>
  <si>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</si>
  <si>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</si>
  <si>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</si>
  <si>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</si>
  <si>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</si>
  <si>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</si>
  <si>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</si>
  <si>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</si>
  <si>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</si>
  <si>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</si>
  <si>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</si>
  <si>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</si>
  <si>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</si>
  <si>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</si>
  <si>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</si>
  <si>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</si>
  <si>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</si>
  <si>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</si>
  <si>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</si>
  <si>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</si>
  <si>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</si>
  <si>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</si>
  <si>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</si>
  <si>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</si>
  <si>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</si>
  <si>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</si>
  <si>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</si>
  <si>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</si>
  <si>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</si>
  <si>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</si>
  <si>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</si>
  <si>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</si>
  <si>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</si>
  <si>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</si>
  <si>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</si>
  <si>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</si>
  <si>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</si>
  <si>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</si>
  <si>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</si>
  <si>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</si>
  <si>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</si>
  <si>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</si>
  <si>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</si>
  <si>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</si>
  <si>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</si>
  <si>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</si>
  <si>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</si>
  <si>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</si>
  <si>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</si>
  <si>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</si>
  <si>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</si>
  <si>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</si>
  <si>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</si>
  <si>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</si>
  <si>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</si>
  <si>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</si>
  <si>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</si>
  <si>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</si>
  <si>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</si>
  <si>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</si>
  <si>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</si>
  <si>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</si>
  <si>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</si>
  <si>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</si>
  <si>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</si>
  <si>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</si>
  <si>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</si>
  <si>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</si>
  <si>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</si>
  <si>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</si>
  <si>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</si>
  <si>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</si>
  <si>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</si>
  <si>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</si>
  <si>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</si>
  <si>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</si>
  <si>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</si>
  <si>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</si>
  <si>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</si>
  <si>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</si>
  <si>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</si>
  <si>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</si>
  <si>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</si>
  <si>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</si>
  <si>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</si>
  <si>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</si>
  <si>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</si>
  <si>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</si>
  <si>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</si>
  <si>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</si>
  <si>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</si>
  <si>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</si>
  <si>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</si>
  <si>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</si>
  <si>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</si>
  <si>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</si>
  <si>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</si>
  <si>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</si>
  <si>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</si>
  <si>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</si>
  <si>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</si>
  <si>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</si>
  <si>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</si>
  <si>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</si>
  <si>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</si>
  <si>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</si>
  <si>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</si>
  <si>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</si>
  <si>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</si>
  <si>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</si>
  <si>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</si>
  <si>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</si>
  <si>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</si>
  <si>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</si>
  <si>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</si>
  <si>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</si>
  <si>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</si>
  <si>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</si>
  <si>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</si>
  <si>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</si>
  <si>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</si>
  <si>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</si>
  <si>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</si>
  <si>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</si>
  <si>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</si>
  <si>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</si>
  <si>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</si>
  <si>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</si>
  <si>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</si>
  <si>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</si>
  <si>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</si>
  <si>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</si>
  <si>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</si>
  <si>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</si>
  <si>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</si>
  <si>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</si>
  <si>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</si>
  <si>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</si>
  <si>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</si>
  <si>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</si>
  <si>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</si>
  <si>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</si>
  <si>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</si>
  <si>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</si>
  <si>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</si>
  <si>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</si>
  <si>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</si>
  <si>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</si>
  <si>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</si>
  <si>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</si>
  <si>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</si>
  <si>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</si>
  <si>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</si>
  <si>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</si>
  <si>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</si>
  <si>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</si>
  <si>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</si>
  <si>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</si>
  <si>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</si>
  <si>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</si>
  <si>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</si>
  <si>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</si>
  <si>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</si>
  <si>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</si>
  <si>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</si>
  <si>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</si>
  <si>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</si>
  <si>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</si>
  <si>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</si>
  <si>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</si>
  <si>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</si>
  <si>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</si>
  <si>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</si>
  <si>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</si>
  <si>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</si>
  <si>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</si>
  <si>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</si>
  <si>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</si>
  <si>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</si>
  <si>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</si>
  <si>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</si>
  <si>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</si>
  <si>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</si>
  <si>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</si>
  <si>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</si>
  <si>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</si>
  <si>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</si>
  <si>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</si>
  <si>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</si>
  <si>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</si>
  <si>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</si>
  <si>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</si>
  <si>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</si>
  <si>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</si>
  <si>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</si>
  <si>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</si>
  <si>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</si>
  <si>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</si>
  <si>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</si>
  <si>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</si>
  <si>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</si>
  <si>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</si>
  <si>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</si>
  <si>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</si>
  <si>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</si>
  <si>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</si>
  <si>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</si>
  <si>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</si>
  <si>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</si>
  <si>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</si>
  <si>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</si>
  <si>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</si>
  <si>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</si>
  <si>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</si>
  <si>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</si>
  <si>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</si>
  <si>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</si>
  <si>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</si>
  <si>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</si>
  <si>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</si>
  <si>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</si>
  <si>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</si>
  <si>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</si>
  <si>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</si>
  <si>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</si>
  <si>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</si>
  <si>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</si>
  <si>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</si>
  <si>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</si>
  <si>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</si>
  <si>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</si>
  <si>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</si>
  <si>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</si>
  <si>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</si>
  <si>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</si>
  <si>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</si>
  <si>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</si>
  <si>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</si>
  <si>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</si>
  <si>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</si>
  <si>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</si>
  <si>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</si>
  <si>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</si>
  <si>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</si>
  <si>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</si>
  <si>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</si>
  <si>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</si>
  <si>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</si>
  <si>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</si>
  <si>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</si>
  <si>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</si>
  <si>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</si>
  <si>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</si>
  <si>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</si>
  <si>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</si>
  <si>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</si>
  <si>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</si>
  <si>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</si>
  <si>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</si>
  <si>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</si>
  <si>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</si>
  <si>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</si>
  <si>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</si>
  <si>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</si>
  <si>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</si>
  <si>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</si>
  <si>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</si>
  <si>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</si>
  <si>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</si>
  <si>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</si>
  <si>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</si>
  <si>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</si>
  <si>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</si>
  <si>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</si>
  <si>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</si>
  <si>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</si>
  <si>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</si>
  <si>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</si>
  <si>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</si>
  <si>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</si>
  <si>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</si>
  <si>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</si>
  <si>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</si>
  <si>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</si>
  <si>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</si>
  <si>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</si>
  <si>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</si>
  <si>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</si>
  <si>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</si>
  <si>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</si>
  <si>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</si>
  <si>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</si>
  <si>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</si>
  <si>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</si>
  <si>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</si>
  <si>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</si>
  <si>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</si>
  <si>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</si>
  <si>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</si>
  <si>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</si>
  <si>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</si>
  <si>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</si>
  <si>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</si>
  <si>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</si>
  <si>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</si>
  <si>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</si>
  <si>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</si>
  <si>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</si>
  <si>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</si>
  <si>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</si>
  <si>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</si>
  <si>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</si>
  <si>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</si>
  <si>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</si>
  <si>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</si>
  <si>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</si>
  <si>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</si>
  <si>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</si>
  <si>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</si>
  <si>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</si>
  <si>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</si>
  <si>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</si>
  <si>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</si>
  <si>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</si>
  <si>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</si>
  <si>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</si>
  <si>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</si>
  <si>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</si>
  <si>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</si>
  <si>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</si>
  <si>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</si>
  <si>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</si>
  <si>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</si>
  <si>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</si>
  <si>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</si>
  <si>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</si>
  <si>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</si>
  <si>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</si>
  <si>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</si>
  <si>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</si>
  <si>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</si>
  <si>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</si>
  <si>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</si>
  <si>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</si>
  <si>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</si>
  <si>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</si>
  <si>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</si>
  <si>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</si>
  <si>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</si>
  <si>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</si>
  <si>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</si>
  <si>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</si>
  <si>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</si>
  <si>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</si>
  <si>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</si>
  <si>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</si>
  <si>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</si>
  <si>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</si>
  <si>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</si>
  <si>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</si>
  <si>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</si>
  <si>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</si>
  <si>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</si>
  <si>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</si>
  <si>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</si>
  <si>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</si>
  <si>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</si>
  <si>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</si>
  <si>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</si>
  <si>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</si>
  <si>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</si>
  <si>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</si>
  <si>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</si>
  <si>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</si>
  <si>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</si>
  <si>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</si>
  <si>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</si>
  <si>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</si>
  <si>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</si>
  <si>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</si>
  <si>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</si>
  <si>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</si>
  <si>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</si>
  <si>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</si>
  <si>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</si>
  <si>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</si>
  <si>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</si>
  <si>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</si>
  <si>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</si>
  <si>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</si>
  <si>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</si>
  <si>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</si>
  <si>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</si>
  <si>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</si>
  <si>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</si>
  <si>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</si>
  <si>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</si>
  <si>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</si>
  <si>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</si>
  <si>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</si>
  <si>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</si>
  <si>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</si>
  <si>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</si>
  <si>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</si>
  <si>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</si>
  <si>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</si>
  <si>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</si>
  <si>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</si>
  <si>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</si>
  <si>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</si>
  <si>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</si>
  <si>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</si>
  <si>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</si>
  <si>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</si>
  <si>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</si>
  <si>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</si>
  <si>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</si>
  <si>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</si>
  <si>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</si>
  <si>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</si>
  <si>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</si>
  <si>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</si>
  <si>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</si>
  <si>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</si>
  <si>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</si>
  <si>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</si>
  <si>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</si>
  <si>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</si>
  <si>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</si>
  <si>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</si>
  <si>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</si>
  <si>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</si>
  <si>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</si>
  <si>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</si>
  <si>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</si>
  <si>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</si>
  <si>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</si>
  <si>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</si>
  <si>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</si>
  <si>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</si>
  <si>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</si>
  <si>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</si>
  <si>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</si>
  <si>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</si>
  <si>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</si>
  <si>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</si>
  <si>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</si>
  <si>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</si>
  <si>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</si>
  <si>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</si>
  <si>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</si>
  <si>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</si>
  <si>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</si>
  <si>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</si>
  <si>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</si>
  <si>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</si>
  <si>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</si>
  <si>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</si>
  <si>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</si>
  <si>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</si>
  <si>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</si>
  <si>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</si>
  <si>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</si>
  <si>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</si>
  <si>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</si>
  <si>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</si>
  <si>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</si>
  <si>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</si>
  <si>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</si>
  <si>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</si>
  <si>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</si>
  <si>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</si>
  <si>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</si>
  <si>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</si>
  <si>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</si>
  <si>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</si>
  <si>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</si>
  <si>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</si>
  <si>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</si>
  <si>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</si>
  <si>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</si>
  <si>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</si>
  <si>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</si>
  <si>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</si>
  <si>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</si>
  <si>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</si>
  <si>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</si>
  <si>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</si>
  <si>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</si>
  <si>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</si>
  <si>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</si>
  <si>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</si>
  <si>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</si>
  <si>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</si>
  <si>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</si>
  <si>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</si>
  <si>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</si>
  <si>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</si>
  <si>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</si>
  <si>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</si>
  <si>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</si>
  <si>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</si>
  <si>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</si>
  <si>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</si>
  <si>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</si>
  <si>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</si>
  <si>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</si>
  <si>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</si>
  <si>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</si>
  <si>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</si>
  <si>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</si>
  <si>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</si>
  <si>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</si>
  <si>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</si>
  <si>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</si>
  <si>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</si>
  <si>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</si>
  <si>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</si>
  <si>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</si>
  <si>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</si>
  <si>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</si>
  <si>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</si>
  <si>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</si>
  <si>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</si>
  <si>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</si>
  <si>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</si>
  <si>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</si>
  <si>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</si>
  <si>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</si>
  <si>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</si>
  <si>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</si>
  <si>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</si>
  <si>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</si>
  <si>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</si>
  <si>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</si>
  <si>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</si>
  <si>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</si>
  <si>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</si>
  <si>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</si>
  <si>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</si>
  <si>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</si>
  <si>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</si>
  <si>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</si>
  <si>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</si>
  <si>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</si>
  <si>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</si>
  <si>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</si>
  <si>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</si>
  <si>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</si>
  <si>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</si>
  <si>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</si>
  <si>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</si>
  <si>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</si>
  <si>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</si>
  <si>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</si>
  <si>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</si>
  <si>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</si>
  <si>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</si>
  <si>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</si>
  <si>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</si>
  <si>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</si>
  <si>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</si>
  <si>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</si>
  <si>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</si>
  <si>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</si>
  <si>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</si>
  <si>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</si>
  <si>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</si>
  <si>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</si>
  <si>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</si>
  <si>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</si>
  <si>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</si>
  <si>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</si>
  <si>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</si>
  <si>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</si>
  <si>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</si>
  <si>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</si>
  <si>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</si>
  <si>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</si>
  <si>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</si>
  <si>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</si>
  <si>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</si>
  <si>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</si>
  <si>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</si>
  <si>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</si>
  <si>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</si>
  <si>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</si>
  <si>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</si>
  <si>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</si>
  <si>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</si>
  <si>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</si>
  <si>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</si>
  <si>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</si>
  <si>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</si>
  <si>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</si>
  <si>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</si>
  <si>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</si>
  <si>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</si>
  <si>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</si>
  <si>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</si>
  <si>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</si>
  <si>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</si>
  <si>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</si>
  <si>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</si>
  <si>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</si>
  <si>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</si>
  <si>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</si>
  <si>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</si>
  <si>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</si>
  <si>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</si>
  <si>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</si>
  <si>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</si>
  <si>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</si>
  <si>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</si>
  <si>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</si>
  <si>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</si>
  <si>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</si>
  <si>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</si>
  <si>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</si>
  <si>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</si>
  <si>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</si>
  <si>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</si>
  <si>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</si>
  <si>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</si>
  <si>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</si>
  <si>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</si>
  <si>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</si>
  <si>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</si>
  <si>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</si>
  <si>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</si>
  <si>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</si>
  <si>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</si>
  <si>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</si>
  <si>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</si>
  <si>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</si>
  <si>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</si>
  <si>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</si>
  <si>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</si>
  <si>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</si>
  <si>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</si>
  <si>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</si>
  <si>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</si>
  <si>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</si>
  <si>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</si>
  <si>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</si>
  <si>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</si>
  <si>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</si>
  <si>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</si>
  <si>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</si>
  <si>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</si>
  <si>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</si>
  <si>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</si>
  <si>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</si>
  <si>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</si>
  <si>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</si>
  <si>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</si>
  <si>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</si>
  <si>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</si>
  <si>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</si>
  <si>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</si>
  <si>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</si>
  <si>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</si>
  <si>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</si>
  <si>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</si>
  <si>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</si>
  <si>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</si>
  <si>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</si>
  <si>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</si>
  <si>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</si>
  <si>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</si>
  <si>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</si>
  <si>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</si>
  <si>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</si>
  <si>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</si>
  <si>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</si>
  <si>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</si>
  <si>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</si>
  <si>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</si>
  <si>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</si>
  <si>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</si>
  <si>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</si>
  <si>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</si>
  <si>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</si>
  <si>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</si>
  <si>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</si>
  <si>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</si>
  <si>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</si>
  <si>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</si>
  <si>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</si>
  <si>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</si>
  <si>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</si>
  <si>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</si>
  <si>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</si>
  <si>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</si>
  <si>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</si>
  <si>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</si>
  <si>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</si>
  <si>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</si>
  <si>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</si>
  <si>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</si>
  <si>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</si>
  <si>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</si>
  <si>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</si>
  <si>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</si>
  <si>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</si>
  <si>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</si>
  <si>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</si>
  <si>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</si>
  <si>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</si>
  <si>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</si>
  <si>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</si>
  <si>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</si>
  <si>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</si>
  <si>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</si>
  <si>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</si>
  <si>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</si>
  <si>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</si>
  <si>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</si>
  <si>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</si>
  <si>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</si>
  <si>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</si>
  <si>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</si>
  <si>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</si>
  <si>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</si>
  <si>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</si>
  <si>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</si>
  <si>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</si>
  <si>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</si>
  <si>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</si>
  <si>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</si>
  <si>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</si>
  <si>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</si>
  <si>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</si>
  <si>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</si>
  <si>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</si>
  <si>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</si>
  <si>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</si>
  <si>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</si>
  <si>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</si>
  <si>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</si>
  <si>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</si>
  <si>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</si>
  <si>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</si>
  <si>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</si>
  <si>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</si>
  <si>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</si>
  <si>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</si>
  <si>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</si>
  <si>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</si>
  <si>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</si>
  <si>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</si>
  <si>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</si>
  <si>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</si>
  <si>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</si>
  <si>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</si>
  <si>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</si>
  <si>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</si>
  <si>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</si>
  <si>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</si>
  <si>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</si>
  <si>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</si>
  <si>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</si>
  <si>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</si>
  <si>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</si>
  <si>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</si>
  <si>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</si>
  <si>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</si>
  <si>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</si>
  <si>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</si>
  <si>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</si>
  <si>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</si>
  <si>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</si>
  <si>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</si>
  <si>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</si>
  <si>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</si>
  <si>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</si>
  <si>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</si>
  <si>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</si>
  <si>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</si>
  <si>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</si>
  <si>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</si>
  <si>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</si>
  <si>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</si>
  <si>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</si>
  <si>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</si>
  <si>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</si>
  <si>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</si>
  <si>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</si>
  <si>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</si>
  <si>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</si>
  <si>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</si>
  <si>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</si>
  <si>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</si>
  <si>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</si>
  <si>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</si>
  <si>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</si>
  <si>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</si>
  <si>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</si>
  <si>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</si>
  <si>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</si>
  <si>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</si>
  <si>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</si>
  <si>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</si>
  <si>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</si>
  <si>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</si>
  <si>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</si>
  <si>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</si>
  <si>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</si>
  <si>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</si>
  <si>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</si>
  <si>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</si>
  <si>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</si>
  <si>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</si>
  <si>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</si>
  <si>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</si>
  <si>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</si>
  <si>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</si>
  <si>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</si>
  <si>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</si>
  <si>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</si>
  <si>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</si>
  <si>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</si>
  <si>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</si>
  <si>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</si>
  <si>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</si>
  <si>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</si>
  <si>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</si>
  <si>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</si>
  <si>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</si>
  <si>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</si>
  <si>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</si>
  <si>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</si>
  <si>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</si>
  <si>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</si>
  <si>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</si>
  <si>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</si>
  <si>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</si>
  <si>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</si>
  <si>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</si>
  <si>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</si>
  <si>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</si>
  <si>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</si>
  <si>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</si>
  <si>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</si>
  <si>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</si>
  <si>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</si>
  <si>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</si>
  <si>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</si>
  <si>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</si>
  <si>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</si>
  <si>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</si>
  <si>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</si>
  <si>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</si>
  <si>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</si>
  <si>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</si>
  <si>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</si>
  <si>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</si>
  <si>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</si>
  <si>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</si>
  <si>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</si>
  <si>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</si>
  <si>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</si>
  <si>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</si>
  <si>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</si>
  <si>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</si>
  <si>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</si>
  <si>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</si>
  <si>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</si>
  <si>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</si>
  <si>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</si>
  <si>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</si>
  <si>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</si>
  <si>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</si>
  <si>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</si>
  <si>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</si>
  <si>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</si>
  <si>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</si>
  <si>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</si>
  <si>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</si>
  <si>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</si>
  <si>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</si>
  <si>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</si>
  <si>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</si>
  <si>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</si>
  <si>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</si>
  <si>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</si>
  <si>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</si>
  <si>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</si>
  <si>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</si>
  <si>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</si>
  <si>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</si>
  <si>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</si>
  <si>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</si>
  <si>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</si>
  <si>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</si>
  <si>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</si>
  <si>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</si>
  <si>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</si>
  <si>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</si>
  <si>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</si>
  <si>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</si>
  <si>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</si>
  <si>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</si>
  <si>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</si>
  <si>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</si>
  <si>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</si>
  <si>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</si>
  <si>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</si>
  <si>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</si>
  <si>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</si>
  <si>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</si>
  <si>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</si>
  <si>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</si>
  <si>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</si>
  <si>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</si>
  <si>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</si>
  <si>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</si>
  <si>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</si>
  <si>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</si>
  <si>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</si>
  <si>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</si>
  <si>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</si>
  <si>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</si>
  <si>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</si>
  <si>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</si>
  <si>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</si>
  <si>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</si>
  <si>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</si>
  <si>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</si>
  <si>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</si>
  <si>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</si>
  <si>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</si>
  <si>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</si>
  <si>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</si>
  <si>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</si>
  <si>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</si>
  <si>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</si>
  <si>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</si>
  <si>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</si>
  <si>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</si>
  <si>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</si>
  <si>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</si>
  <si>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</si>
  <si>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</si>
  <si>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</si>
  <si>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</si>
  <si>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</si>
  <si>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</si>
  <si>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</si>
  <si>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</si>
  <si>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</si>
  <si>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</si>
  <si>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</si>
  <si>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</si>
  <si>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</si>
  <si>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</si>
  <si>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</si>
  <si>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</si>
  <si>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</si>
  <si>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</si>
  <si>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</si>
  <si>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</si>
  <si>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</si>
  <si>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</si>
  <si>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</si>
  <si>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</si>
  <si>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</si>
  <si>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</si>
  <si>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</si>
  <si>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</si>
  <si>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</si>
  <si>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</si>
  <si>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</si>
  <si>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</si>
  <si>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</si>
  <si>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</si>
  <si>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</si>
  <si>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</si>
  <si>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</si>
  <si>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</si>
  <si>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</si>
  <si>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</si>
  <si>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</si>
  <si>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</si>
  <si>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</si>
  <si>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</si>
  <si>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</si>
  <si>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</si>
  <si>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</si>
  <si>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</si>
  <si>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</si>
  <si>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</si>
  <si>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</si>
  <si>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</si>
  <si>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</si>
  <si>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</si>
  <si>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</si>
  <si>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</si>
  <si>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</si>
  <si>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</si>
  <si>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</si>
  <si>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</si>
  <si>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</si>
  <si>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</si>
  <si>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</si>
  <si>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</si>
  <si>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</si>
  <si>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</si>
  <si>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</si>
  <si>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</si>
  <si>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</si>
  <si>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</si>
  <si>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</si>
  <si>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</si>
  <si>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</si>
  <si>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</si>
  <si>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</si>
  <si>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</si>
  <si>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</si>
  <si>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</si>
  <si>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</si>
  <si>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</si>
  <si>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</si>
  <si>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</si>
  <si>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</si>
  <si>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</si>
  <si>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</si>
  <si>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</si>
  <si>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</si>
  <si>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</si>
  <si>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</si>
  <si>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</si>
  <si>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</si>
  <si>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</si>
  <si>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</si>
  <si>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</si>
  <si>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</si>
  <si>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</si>
  <si>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</si>
  <si>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</si>
  <si>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</si>
  <si>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</si>
  <si>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</si>
  <si>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</si>
  <si>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</si>
  <si>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</si>
  <si>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</si>
  <si>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</si>
  <si>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</si>
  <si>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</si>
  <si>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</si>
  <si>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</si>
  <si>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</si>
  <si>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</si>
  <si>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</si>
  <si>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</si>
  <si>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</si>
  <si>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</si>
  <si>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</si>
  <si>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</si>
  <si>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</si>
  <si>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</si>
  <si>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</si>
  <si>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</si>
  <si>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</si>
  <si>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</si>
  <si>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</si>
  <si>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</si>
  <si>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</si>
  <si>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</si>
  <si>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</si>
  <si>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</si>
  <si>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</si>
  <si>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</si>
  <si>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</si>
  <si>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</si>
  <si>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</si>
  <si>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</si>
  <si>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</si>
  <si>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</si>
  <si>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</si>
  <si>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</si>
  <si>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</si>
  <si>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</si>
  <si>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</si>
  <si>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</si>
  <si>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</si>
  <si>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</si>
  <si>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</si>
  <si>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</si>
  <si>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</si>
  <si>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</si>
  <si>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</si>
  <si>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</si>
  <si>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</si>
  <si>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</si>
  <si>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</si>
  <si>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</si>
  <si>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</si>
  <si>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</si>
  <si>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</si>
  <si>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</si>
  <si>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</si>
  <si>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</si>
  <si>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</si>
  <si>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</si>
  <si>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</si>
  <si>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</si>
  <si>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</si>
  <si>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</si>
  <si>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</si>
  <si>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</si>
  <si>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</si>
  <si>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</si>
  <si>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</si>
  <si>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</si>
  <si>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</si>
  <si>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</si>
  <si>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</si>
  <si>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</si>
  <si>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</si>
  <si>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</si>
  <si>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</si>
  <si>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</si>
  <si>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</si>
  <si>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</si>
  <si>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</si>
  <si>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</si>
  <si>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</si>
  <si>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</si>
  <si>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</si>
  <si>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</si>
  <si>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</si>
  <si>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</si>
  <si>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</si>
  <si>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</si>
  <si>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</si>
  <si>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</si>
  <si>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</si>
  <si>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</si>
  <si>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</si>
  <si>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</si>
  <si>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</si>
  <si>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</si>
  <si>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</si>
  <si>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</si>
  <si>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</si>
  <si>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</si>
  <si>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</si>
  <si>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</si>
  <si>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</si>
  <si>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</si>
  <si>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</si>
  <si>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</si>
  <si>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</si>
  <si>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</si>
  <si>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</si>
  <si>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</si>
  <si>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</si>
  <si>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</si>
  <si>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</si>
  <si>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</si>
  <si>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</si>
  <si>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</si>
  <si>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</si>
  <si>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</si>
  <si>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</si>
  <si>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</si>
  <si>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</si>
  <si>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</si>
  <si>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</si>
  <si>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</si>
  <si>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</si>
  <si>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</si>
  <si>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</si>
  <si>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</si>
  <si>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</si>
  <si>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</si>
  <si>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</si>
  <si>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</si>
  <si>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</si>
  <si>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</si>
  <si>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</si>
  <si>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</si>
  <si>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</si>
  <si>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</si>
  <si>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</si>
  <si>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</si>
  <si>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</si>
  <si>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</si>
  <si>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</si>
  <si>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</si>
  <si>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</si>
  <si>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</si>
  <si>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</si>
  <si>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</si>
  <si>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</si>
  <si>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</si>
  <si>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</si>
  <si>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</si>
  <si>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</si>
  <si>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</si>
  <si>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</si>
  <si>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</si>
  <si>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</si>
  <si>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</si>
  <si>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</si>
  <si>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</si>
  <si>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</si>
  <si>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</si>
  <si>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</si>
  <si>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</si>
  <si>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</si>
  <si>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</si>
  <si>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</si>
  <si>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</si>
  <si>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</si>
  <si>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</si>
  <si>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</si>
  <si>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</si>
  <si>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</si>
  <si>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</si>
  <si>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</si>
  <si>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</si>
  <si>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</si>
  <si>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</si>
  <si>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</si>
  <si>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</si>
  <si>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</si>
  <si>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</si>
  <si>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</si>
  <si>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</si>
  <si>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</si>
  <si>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</si>
  <si>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</si>
  <si>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</si>
  <si>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</si>
  <si>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</si>
  <si>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</si>
  <si>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</si>
  <si>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</si>
  <si>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</si>
  <si>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</si>
  <si>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</si>
  <si>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</si>
  <si>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</si>
  <si>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</si>
  <si>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</si>
  <si>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</si>
  <si>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</si>
  <si>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</si>
  <si>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</si>
  <si>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</si>
  <si>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</si>
  <si>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</si>
  <si>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</si>
  <si>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</si>
  <si>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</si>
  <si>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</si>
  <si>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</si>
  <si>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</si>
  <si>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</si>
  <si>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</si>
  <si>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</si>
  <si>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</si>
  <si>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</si>
  <si>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</si>
  <si>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</si>
  <si>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</si>
  <si>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</si>
  <si>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</si>
  <si>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</si>
  <si>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</si>
  <si>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</si>
  <si>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</si>
  <si>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</si>
  <si>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</si>
  <si>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</si>
  <si>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</si>
  <si>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</si>
  <si>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</si>
  <si>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</si>
  <si>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</si>
  <si>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</si>
  <si>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</si>
  <si>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</si>
  <si>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</si>
  <si>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</si>
  <si>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</si>
  <si>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</si>
  <si>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</si>
  <si>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</si>
  <si>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</si>
  <si>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</si>
  <si>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</si>
  <si>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</si>
  <si>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</si>
  <si>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</si>
  <si>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</si>
  <si>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</si>
  <si>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</si>
  <si>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</si>
  <si>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</si>
  <si>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</si>
  <si>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</si>
  <si>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</si>
  <si>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</si>
  <si>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</si>
  <si>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</si>
  <si>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</si>
  <si>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</si>
  <si>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</si>
  <si>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</si>
  <si>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</si>
  <si>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</si>
  <si>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</si>
  <si>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</si>
  <si>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</si>
  <si>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</si>
  <si>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</si>
  <si>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</si>
  <si>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</si>
  <si>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</si>
  <si>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</si>
  <si>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</si>
  <si>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</si>
  <si>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</si>
  <si>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</si>
  <si>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</si>
  <si>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</si>
  <si>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</si>
  <si>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</si>
  <si>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</si>
  <si>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</si>
  <si>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</si>
  <si>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</si>
  <si>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</si>
  <si>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</si>
  <si>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</si>
  <si>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</si>
  <si>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</si>
  <si>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</si>
  <si>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</si>
  <si>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</si>
  <si>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</si>
  <si>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</si>
  <si>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</si>
  <si>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</si>
  <si>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</si>
  <si>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</si>
  <si>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</si>
  <si>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</si>
  <si>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</si>
  <si>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</si>
  <si>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</si>
  <si>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</si>
  <si>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</si>
  <si>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</si>
  <si>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</si>
  <si>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</si>
  <si>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</si>
  <si>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</si>
  <si>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</si>
  <si>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</si>
  <si>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</si>
  <si>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</si>
  <si>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</si>
  <si>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</si>
  <si>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</si>
  <si>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</si>
  <si>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</si>
  <si>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</si>
  <si>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</si>
  <si>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</si>
  <si>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</si>
  <si>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</si>
  <si>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</si>
  <si>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</si>
  <si>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</si>
  <si>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</si>
  <si>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</si>
  <si>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</si>
  <si>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</si>
  <si>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</si>
  <si>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</si>
  <si>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</si>
  <si>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</si>
  <si>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</si>
  <si>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</si>
  <si>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</si>
  <si>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</si>
  <si>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</si>
  <si>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</si>
  <si>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</si>
  <si>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</si>
  <si>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</si>
  <si>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</si>
  <si>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</si>
  <si>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</si>
  <si>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</si>
  <si>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</si>
  <si>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</si>
  <si>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</si>
  <si>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</si>
  <si>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</si>
  <si>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</si>
  <si>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</si>
  <si>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</si>
  <si>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</si>
  <si>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</si>
  <si>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</si>
  <si>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</si>
  <si>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</si>
  <si>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</si>
  <si>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</si>
  <si>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</si>
  <si>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</si>
  <si>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</si>
  <si>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</si>
  <si>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</si>
  <si>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</si>
  <si>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</si>
  <si>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</si>
  <si>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</si>
  <si>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</si>
  <si>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</si>
  <si>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</si>
  <si>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</si>
  <si>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</si>
  <si>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</si>
  <si>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</si>
  <si>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</si>
  <si>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</si>
  <si>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</si>
  <si>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</si>
  <si>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</si>
  <si>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</si>
  <si>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</si>
  <si>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</si>
  <si>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</si>
  <si>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</si>
  <si>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</si>
  <si>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</si>
  <si>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</si>
  <si>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</si>
  <si>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</si>
  <si>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</si>
  <si>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</si>
  <si>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</si>
  <si>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</si>
  <si>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</si>
  <si>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</si>
  <si>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</si>
  <si>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</si>
  <si>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</si>
  <si>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</si>
  <si>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</si>
  <si>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</si>
  <si>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</si>
  <si>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</si>
  <si>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</si>
  <si>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</si>
  <si>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</si>
  <si>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</si>
  <si>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</si>
  <si>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</si>
  <si>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</si>
  <si>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</si>
  <si>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</si>
  <si>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</si>
  <si>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</si>
  <si>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</si>
  <si>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</si>
  <si>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</si>
  <si>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</si>
  <si>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</si>
  <si>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</si>
  <si>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</si>
  <si>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</si>
  <si>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</si>
  <si>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</si>
  <si>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</si>
  <si>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</si>
  <si>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</si>
  <si>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</si>
  <si>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</si>
  <si>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</si>
  <si>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</si>
  <si>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</si>
  <si>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</si>
  <si>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</si>
  <si>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</si>
  <si>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</si>
  <si>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</si>
  <si>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</si>
  <si>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</si>
  <si>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</si>
  <si>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</si>
  <si>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</si>
  <si>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</si>
  <si>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</si>
  <si>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</si>
  <si>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</si>
  <si>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</si>
  <si>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</si>
  <si>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</si>
  <si>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</si>
  <si>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</si>
  <si>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</si>
  <si>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</si>
  <si>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</si>
  <si>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</si>
  <si>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</si>
  <si>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</si>
  <si>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</si>
  <si>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</si>
  <si>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</si>
  <si>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</si>
  <si>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</si>
  <si>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</si>
  <si>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</si>
  <si>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</si>
  <si>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</si>
  <si>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</si>
  <si>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</si>
  <si>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</si>
  <si>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</si>
  <si>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</si>
  <si>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</si>
  <si>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</si>
  <si>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</si>
  <si>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</si>
  <si>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</si>
  <si>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</si>
  <si>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</si>
  <si>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</si>
  <si>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</si>
  <si>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</si>
  <si>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</si>
  <si>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</si>
  <si>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</si>
  <si>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</si>
  <si>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</si>
  <si>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</si>
  <si>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</si>
  <si>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</si>
  <si>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</si>
  <si>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</si>
  <si>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</si>
  <si>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</si>
  <si>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</si>
  <si>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</si>
  <si>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</si>
  <si>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</si>
  <si>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</si>
  <si>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</si>
  <si>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</si>
  <si>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</si>
  <si>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</si>
  <si>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</si>
  <si>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</si>
  <si>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</si>
  <si>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</si>
  <si>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</si>
  <si>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</si>
  <si>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</si>
  <si>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</si>
  <si>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</si>
  <si>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</si>
  <si>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</si>
  <si>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</si>
  <si>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</si>
  <si>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</si>
  <si>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</si>
  <si>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</si>
  <si>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</si>
  <si>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</si>
  <si>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</si>
  <si>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</si>
  <si>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</si>
  <si>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</si>
  <si>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</si>
  <si>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</si>
  <si>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</si>
  <si>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</si>
  <si>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</si>
  <si>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</si>
  <si>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</si>
  <si>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</si>
  <si>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</si>
  <si>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</si>
  <si>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</si>
  <si>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</si>
  <si>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</si>
  <si>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</si>
  <si>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</si>
  <si>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</si>
  <si>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</si>
  <si>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</si>
  <si>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</si>
  <si>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</si>
  <si>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</si>
  <si>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</si>
  <si>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</si>
  <si>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</si>
  <si>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</si>
  <si>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</si>
  <si>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</si>
  <si>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</si>
  <si>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</si>
  <si>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</si>
  <si>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</si>
  <si>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</si>
  <si>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</si>
  <si>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</si>
  <si>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</si>
  <si>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</si>
  <si>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</si>
  <si>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</si>
  <si>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</si>
  <si>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</si>
  <si>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</si>
  <si>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</si>
  <si>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</si>
  <si>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</si>
  <si>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</si>
  <si>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</si>
  <si>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</si>
  <si>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</si>
  <si>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</si>
  <si>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</si>
  <si>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</si>
  <si>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</si>
  <si>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</si>
  <si>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</si>
  <si>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</si>
  <si>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</si>
  <si>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</si>
  <si>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</si>
  <si>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</si>
  <si>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</si>
  <si>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</si>
  <si>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</si>
  <si>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</si>
  <si>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</si>
  <si>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</si>
  <si>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</si>
  <si>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</si>
  <si>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</si>
  <si>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</si>
  <si>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</si>
  <si>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</si>
  <si>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</si>
  <si>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</si>
  <si>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</si>
  <si>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</si>
  <si>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</si>
  <si>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</si>
  <si>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</si>
  <si>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</si>
  <si>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</si>
  <si>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</si>
  <si>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</si>
  <si>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</si>
  <si>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</si>
  <si>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</si>
  <si>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</si>
  <si>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</si>
  <si>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</si>
  <si>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</si>
  <si>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</si>
  <si>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</si>
  <si>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</si>
  <si>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</si>
  <si>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</si>
  <si>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</si>
  <si>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</si>
  <si>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</si>
  <si>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</si>
  <si>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</si>
  <si>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</si>
  <si>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</si>
  <si>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</si>
  <si>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</si>
  <si>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</si>
  <si>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</si>
  <si>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</si>
  <si>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</si>
  <si>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</si>
  <si>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</si>
  <si>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</si>
  <si>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</si>
  <si>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</si>
  <si>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</si>
  <si>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</si>
  <si>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</si>
  <si>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</si>
  <si>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</si>
  <si>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</si>
  <si>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</si>
  <si>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</si>
  <si>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</si>
  <si>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</si>
  <si>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</si>
  <si>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</si>
  <si>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</si>
  <si>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</si>
  <si>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</si>
  <si>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</si>
  <si>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</si>
  <si>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</si>
  <si>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</si>
  <si>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</si>
  <si>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</si>
  <si>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</si>
  <si>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</si>
  <si>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</si>
  <si>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</si>
  <si>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</si>
  <si>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</si>
  <si>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</si>
  <si>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</si>
  <si>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</si>
  <si>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</si>
  <si>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</si>
  <si>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</si>
  <si>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</si>
  <si>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</si>
  <si>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</si>
  <si>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</si>
  <si>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</si>
  <si>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</si>
  <si>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</si>
  <si>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</si>
  <si>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</si>
  <si>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</si>
  <si>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</si>
  <si>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</si>
  <si>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</si>
  <si>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</si>
  <si>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</si>
  <si>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</si>
  <si>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</si>
  <si>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</si>
  <si>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</si>
  <si>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</si>
  <si>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</si>
  <si>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</si>
  <si>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</si>
  <si>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</si>
  <si>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</si>
  <si>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</si>
  <si>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</si>
  <si>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</si>
  <si>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</si>
  <si>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</si>
  <si>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</si>
  <si>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</si>
  <si>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</si>
  <si>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</si>
  <si>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</si>
  <si>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</si>
  <si>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</si>
  <si>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</si>
  <si>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</si>
  <si>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</si>
  <si>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</si>
  <si>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</si>
  <si>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</si>
  <si>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</si>
  <si>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</si>
  <si>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</si>
  <si>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</si>
  <si>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</si>
  <si>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</si>
  <si>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</si>
  <si>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</si>
  <si>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</si>
  <si>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</si>
  <si>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</si>
  <si>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</si>
  <si>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</si>
  <si>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</si>
  <si>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</si>
  <si>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</si>
  <si>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</si>
  <si>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</si>
  <si>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</si>
  <si>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</si>
  <si>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</si>
  <si>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</si>
  <si>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</si>
  <si>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</si>
  <si>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</si>
  <si>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</si>
  <si>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</si>
  <si>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</si>
  <si>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</si>
  <si>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</si>
  <si>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</si>
  <si>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</si>
  <si>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</si>
  <si>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</si>
  <si>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</si>
  <si>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</si>
  <si>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</si>
  <si>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</si>
  <si>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</si>
  <si>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</si>
  <si>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</si>
  <si>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</si>
  <si>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</si>
  <si>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</si>
  <si>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</si>
  <si>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</si>
  <si>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</si>
  <si>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</si>
  <si>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</si>
  <si>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</si>
  <si>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</si>
  <si>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</si>
  <si>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</si>
  <si>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</si>
  <si>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</si>
  <si>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</si>
  <si>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</si>
  <si>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</si>
  <si>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</si>
  <si>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</si>
  <si>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</si>
  <si>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</si>
  <si>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</si>
  <si>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</si>
  <si>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</si>
  <si>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</si>
  <si>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</si>
  <si>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</si>
  <si>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</si>
  <si>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</si>
  <si>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</si>
  <si>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</si>
  <si>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</si>
  <si>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</si>
  <si>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</si>
  <si>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</si>
  <si>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</si>
  <si>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</si>
  <si>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</si>
  <si>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</si>
  <si>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</si>
  <si>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</si>
  <si>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</si>
  <si>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</si>
  <si>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</si>
  <si>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</si>
  <si>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</si>
  <si>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</si>
  <si>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</si>
  <si>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</si>
  <si>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</si>
  <si>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</si>
  <si>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</si>
  <si>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</si>
  <si>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</si>
  <si>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</si>
  <si>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</si>
  <si>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</si>
  <si>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</si>
  <si>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</si>
  <si>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</si>
  <si>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</si>
  <si>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</si>
  <si>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</si>
  <si>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</si>
  <si>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</si>
  <si>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</si>
  <si>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</si>
  <si>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</si>
  <si>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</si>
  <si>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</si>
  <si>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</si>
  <si>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</si>
  <si>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</si>
  <si>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</si>
  <si>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</si>
  <si>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</si>
  <si>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</si>
  <si>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</si>
  <si>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</si>
  <si>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</si>
  <si>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</si>
  <si>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</si>
  <si>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</si>
  <si>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</si>
  <si>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</si>
  <si>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</si>
  <si>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</si>
  <si>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</si>
  <si>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</si>
  <si>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</si>
  <si>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</si>
  <si>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</si>
  <si>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</si>
  <si>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</si>
  <si>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</si>
  <si>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</si>
  <si>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</si>
  <si>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</si>
  <si>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</si>
  <si>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</si>
  <si>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</si>
  <si>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</si>
  <si>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</si>
  <si>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</si>
  <si>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</si>
  <si>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</si>
  <si>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</si>
  <si>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</si>
  <si>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</si>
  <si>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</si>
  <si>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</si>
  <si>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</si>
  <si>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</si>
  <si>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</si>
  <si>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</si>
  <si>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</si>
  <si>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</si>
  <si>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</si>
  <si>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</si>
  <si>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</si>
  <si>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</si>
  <si>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</si>
  <si>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</si>
  <si>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</si>
  <si>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</si>
  <si>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</si>
  <si>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</si>
  <si>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</si>
  <si>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</si>
  <si>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</si>
  <si>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</si>
  <si>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</si>
  <si>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</si>
  <si>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</si>
  <si>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</si>
  <si>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</si>
  <si>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</si>
  <si>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</si>
  <si>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</si>
  <si>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</si>
  <si>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</si>
  <si>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</si>
  <si>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</si>
  <si>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</si>
  <si>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</si>
  <si>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</si>
  <si>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</si>
  <si>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</si>
  <si>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</si>
  <si>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</si>
  <si>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</si>
  <si>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</si>
  <si>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</si>
  <si>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</si>
  <si>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</si>
  <si>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</si>
  <si>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</si>
  <si>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</si>
  <si>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</si>
  <si>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</si>
  <si>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</si>
  <si>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</si>
  <si>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</si>
  <si>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</si>
  <si>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</si>
  <si>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</si>
  <si>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</si>
  <si>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</si>
  <si>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</si>
  <si>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</si>
  <si>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</si>
  <si>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</si>
  <si>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</si>
  <si>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</si>
  <si>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</si>
  <si>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</si>
  <si>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</si>
  <si>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</si>
  <si>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</si>
  <si>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</si>
  <si>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</si>
  <si>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</si>
  <si>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</si>
  <si>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</si>
  <si>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</si>
  <si>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</si>
  <si>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</si>
  <si>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</si>
  <si>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</si>
  <si>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</si>
  <si>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</si>
  <si>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</si>
  <si>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</si>
  <si>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</si>
  <si>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</si>
  <si>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</si>
  <si>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</si>
  <si>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</si>
  <si>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</si>
  <si>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</si>
  <si>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</si>
  <si>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</si>
  <si>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</si>
  <si>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</si>
  <si>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</si>
  <si>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</si>
  <si>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</si>
  <si>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</si>
  <si>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</si>
  <si>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</si>
  <si>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</si>
  <si>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</si>
  <si>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</si>
  <si>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</si>
  <si>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</si>
  <si>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</si>
  <si>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</si>
  <si>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</si>
  <si>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</si>
  <si>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</si>
  <si>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</si>
  <si>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</si>
  <si>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</si>
  <si>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</si>
  <si>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</si>
  <si>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</si>
  <si>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</si>
  <si>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</si>
  <si>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</si>
  <si>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</si>
  <si>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</si>
  <si>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</si>
  <si>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</si>
  <si>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</si>
  <si>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</si>
  <si>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</si>
  <si>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</si>
  <si>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</si>
  <si>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</si>
  <si>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</si>
  <si>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</si>
  <si>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</si>
  <si>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</si>
  <si>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</si>
  <si>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</si>
  <si>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</si>
  <si>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</si>
  <si>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</si>
  <si>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</si>
  <si>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</si>
  <si>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</si>
  <si>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</si>
  <si>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</si>
  <si>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</si>
  <si>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</si>
  <si>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</si>
  <si>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</si>
  <si>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</si>
  <si>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</si>
  <si>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</si>
  <si>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</si>
  <si>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</si>
  <si>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</si>
  <si>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</si>
  <si>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</si>
  <si>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</si>
  <si>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</si>
  <si>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</si>
  <si>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</si>
  <si>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</si>
  <si>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</si>
  <si>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</si>
  <si>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</si>
  <si>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</si>
  <si>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</si>
  <si>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</si>
  <si>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</si>
  <si>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</si>
  <si>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</si>
  <si>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</si>
  <si>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</si>
  <si>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</si>
  <si>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</si>
  <si>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</si>
  <si>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</si>
  <si>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</si>
  <si>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</si>
  <si>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</si>
  <si>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</si>
  <si>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</si>
  <si>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</si>
  <si>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</si>
  <si>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</si>
  <si>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</si>
  <si>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</si>
  <si>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</si>
  <si>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</si>
  <si>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</si>
  <si>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</si>
  <si>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</si>
  <si>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</si>
  <si>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</si>
  <si>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</si>
  <si>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</si>
  <si>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</si>
  <si>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</si>
  <si>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</si>
  <si>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</si>
  <si>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</si>
  <si>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</si>
  <si>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</si>
  <si>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</si>
  <si>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</si>
  <si>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</si>
  <si>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</si>
  <si>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</si>
  <si>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</si>
  <si>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</si>
  <si>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</si>
  <si>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</si>
  <si>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</si>
  <si>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</si>
  <si>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</si>
  <si>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</si>
  <si>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</si>
  <si>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</si>
  <si>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</si>
  <si>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</si>
  <si>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</si>
  <si>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</si>
  <si>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</si>
  <si>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</si>
  <si>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</si>
  <si>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</si>
  <si>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</si>
  <si>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</si>
  <si>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</si>
  <si>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</si>
  <si>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</si>
  <si>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</si>
  <si>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</si>
  <si>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</si>
  <si>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</si>
  <si>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</si>
  <si>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</si>
  <si>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</si>
  <si>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</si>
  <si>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</si>
  <si>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</si>
  <si>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</si>
  <si>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</si>
  <si>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</si>
  <si>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</si>
  <si>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</si>
  <si>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</si>
  <si>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</si>
  <si>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</si>
  <si>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</si>
  <si>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</si>
  <si>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</si>
  <si>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</si>
  <si>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</si>
  <si>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</si>
  <si>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</si>
  <si>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</si>
  <si>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</si>
  <si>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</si>
  <si>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</si>
  <si>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</si>
  <si>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</si>
  <si>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</si>
  <si>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</si>
  <si>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</si>
  <si>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</si>
  <si>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</si>
  <si>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</si>
  <si>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</si>
  <si>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</si>
  <si>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</si>
  <si>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</si>
  <si>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</si>
  <si>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</si>
  <si>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</si>
  <si>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</si>
  <si>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</si>
  <si>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</si>
  <si>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</si>
  <si>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</si>
  <si>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</si>
  <si>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</si>
  <si>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</si>
  <si>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</si>
  <si>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</si>
  <si>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</si>
  <si>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</si>
  <si>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</si>
  <si>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</si>
  <si>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</si>
  <si>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</si>
  <si>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</si>
  <si>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</si>
  <si>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</si>
  <si>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</si>
  <si>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</si>
  <si>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</si>
  <si>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</si>
  <si>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</si>
  <si>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</si>
  <si>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</si>
  <si>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</si>
  <si>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</si>
  <si>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</si>
  <si>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</si>
  <si>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</si>
  <si>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</si>
  <si>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</si>
  <si>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</si>
  <si>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</si>
  <si>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</si>
  <si>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</si>
  <si>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</si>
  <si>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</si>
  <si>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</si>
  <si>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</si>
  <si>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</si>
  <si>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</si>
  <si>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</si>
  <si>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</si>
  <si>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</si>
  <si>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</si>
  <si>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</si>
  <si>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</si>
  <si>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</si>
  <si>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</si>
  <si>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</si>
  <si>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</si>
  <si>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</si>
  <si>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</si>
  <si>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</si>
  <si>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</si>
  <si>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</si>
  <si>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</si>
  <si>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</si>
  <si>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</si>
  <si>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</si>
  <si>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</si>
  <si>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</si>
  <si>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</si>
  <si>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</si>
  <si>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</si>
  <si>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</si>
  <si>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</si>
  <si>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</si>
  <si>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</si>
  <si>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</si>
  <si>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</si>
  <si>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</si>
  <si>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</si>
  <si>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</si>
  <si>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</si>
  <si>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</si>
  <si>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</si>
  <si>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</si>
  <si>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</si>
  <si>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</si>
  <si>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</si>
  <si>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</si>
  <si>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</si>
  <si>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</si>
  <si>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</si>
  <si>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</si>
  <si>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</si>
  <si>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</si>
  <si>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</si>
  <si>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</si>
  <si>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</si>
  <si>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</si>
  <si>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</si>
  <si>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</si>
  <si>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</si>
  <si>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</si>
  <si>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</si>
  <si>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</si>
  <si>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</si>
  <si>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</si>
  <si>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</si>
  <si>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</si>
  <si>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</si>
  <si>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</si>
  <si>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</si>
  <si>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</si>
  <si>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</si>
  <si>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</si>
  <si>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</si>
  <si>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</si>
  <si>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</si>
  <si>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</si>
  <si>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</si>
  <si>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</si>
  <si>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</si>
  <si>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</si>
  <si>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</si>
  <si>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</si>
  <si>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</si>
  <si>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</si>
  <si>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</si>
  <si>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</si>
  <si>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</si>
  <si>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</si>
  <si>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</si>
  <si>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</si>
  <si>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</si>
  <si>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</si>
  <si>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</si>
  <si>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</si>
  <si>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</si>
  <si>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</si>
  <si>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</si>
  <si>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</si>
  <si>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</si>
  <si>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</si>
  <si>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</si>
  <si>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</si>
  <si>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</si>
  <si>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</si>
  <si>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</si>
  <si>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</si>
  <si>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</si>
  <si>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</si>
  <si>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</si>
  <si>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</si>
  <si>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</si>
  <si>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</si>
  <si>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</si>
  <si>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</si>
  <si>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</si>
  <si>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</si>
  <si>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</si>
  <si>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</si>
  <si>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</si>
  <si>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</si>
  <si>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</si>
  <si>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</si>
  <si>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</si>
  <si>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</si>
  <si>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</si>
  <si>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</si>
  <si>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</si>
  <si>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</si>
  <si>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</si>
  <si>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</si>
  <si>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</si>
  <si>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</si>
  <si>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</si>
  <si>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</si>
  <si>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</si>
  <si>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</si>
  <si>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</si>
  <si>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</si>
  <si>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</si>
  <si>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</si>
  <si>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</si>
  <si>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</si>
  <si>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</si>
  <si>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</si>
  <si>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</si>
  <si>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</si>
  <si>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</si>
  <si>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</si>
  <si>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</si>
  <si>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</si>
  <si>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</si>
  <si>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</si>
  <si>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</si>
  <si>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</si>
  <si>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</si>
  <si>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</si>
  <si>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</si>
  <si>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</si>
  <si>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</si>
  <si>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</si>
  <si>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</si>
  <si>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</si>
  <si>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</si>
  <si>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</si>
  <si>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</si>
  <si>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</si>
  <si>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</si>
  <si>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</si>
  <si>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</si>
  <si>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</si>
  <si>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</si>
  <si>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</si>
  <si>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</si>
  <si>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</si>
  <si>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</si>
  <si>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</si>
  <si>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</si>
  <si>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</si>
  <si>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</si>
  <si>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</si>
  <si>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</si>
  <si>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</si>
  <si>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</si>
  <si>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</si>
  <si>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</si>
  <si>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</si>
  <si>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</si>
  <si>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</si>
  <si>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</si>
  <si>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</si>
  <si>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</si>
  <si>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</si>
  <si>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</si>
  <si>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</si>
  <si>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</si>
  <si>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</si>
  <si>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</si>
  <si>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</si>
  <si>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</si>
  <si>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</si>
  <si>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</si>
  <si>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</si>
  <si>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</si>
  <si>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</si>
  <si>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</si>
  <si>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</si>
  <si>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</si>
  <si>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</si>
  <si>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</si>
  <si>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</si>
  <si>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</si>
  <si>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</si>
  <si>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</si>
  <si>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</si>
  <si>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</si>
  <si>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</si>
  <si>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</si>
  <si>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</si>
  <si>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</si>
  <si>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</si>
  <si>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</si>
  <si>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</si>
  <si>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</si>
  <si>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</si>
  <si>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</si>
  <si>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</si>
  <si>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</si>
  <si>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</si>
  <si>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</si>
  <si>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</si>
  <si>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</si>
  <si>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</si>
  <si>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</si>
  <si>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</si>
  <si>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</si>
  <si>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</si>
  <si>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</si>
  <si>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</si>
  <si>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</si>
  <si>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</si>
  <si>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</si>
  <si>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</si>
  <si>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</si>
  <si>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</si>
  <si>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</si>
  <si>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</si>
  <si>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</si>
  <si>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</si>
  <si>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</si>
  <si>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</si>
  <si>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</si>
  <si>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</si>
  <si>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</si>
  <si>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</si>
  <si>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</si>
  <si>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</si>
  <si>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</si>
  <si>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</si>
  <si>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</si>
  <si>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</si>
  <si>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</si>
  <si>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</si>
  <si>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</si>
  <si>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</si>
  <si>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</si>
  <si>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</si>
  <si>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</si>
  <si>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</si>
  <si>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</si>
  <si>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</si>
  <si>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</si>
  <si>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</si>
  <si>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</si>
  <si>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</si>
  <si>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</si>
  <si>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</si>
  <si>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</si>
  <si>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</si>
  <si>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</si>
  <si>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</si>
  <si>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</si>
  <si>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</si>
  <si>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</si>
  <si>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</si>
  <si>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</si>
  <si>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</si>
  <si>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</si>
  <si>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</si>
  <si>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</si>
  <si>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</si>
  <si>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</si>
  <si>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</si>
  <si>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</si>
  <si>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</si>
  <si>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</si>
  <si>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</si>
  <si>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</si>
  <si>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</si>
  <si>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</si>
  <si>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</si>
  <si>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</si>
  <si>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</si>
  <si>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</si>
  <si>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</si>
  <si>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</si>
  <si>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</si>
  <si>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</si>
  <si>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</si>
  <si>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</si>
  <si>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</si>
  <si>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</si>
  <si>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</si>
  <si>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</si>
  <si>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</si>
  <si>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</si>
  <si>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</si>
  <si>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</si>
  <si>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</si>
  <si>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</si>
  <si>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</si>
  <si>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</si>
  <si>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</si>
  <si>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</si>
  <si>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</si>
  <si>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</si>
  <si>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</si>
  <si>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</si>
  <si>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</si>
  <si>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</si>
  <si>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</si>
  <si>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</si>
  <si>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</si>
  <si>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</si>
  <si>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</si>
  <si>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</si>
  <si>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</si>
  <si>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</si>
  <si>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</si>
  <si>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</si>
  <si>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</si>
  <si>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</si>
  <si>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</si>
  <si>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</si>
  <si>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</si>
  <si>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</si>
  <si>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</si>
  <si>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</si>
  <si>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</si>
  <si>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</si>
  <si>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</si>
  <si>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</si>
  <si>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</si>
  <si>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</si>
  <si>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</si>
  <si>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</si>
  <si>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</si>
  <si>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</si>
  <si>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</si>
  <si>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</si>
  <si>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</si>
  <si>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</si>
  <si>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</si>
  <si>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</si>
  <si>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</si>
  <si>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</si>
  <si>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</si>
  <si>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</si>
  <si>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</si>
  <si>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</si>
  <si>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</si>
  <si>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</si>
  <si>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</si>
  <si>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</si>
  <si>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</si>
  <si>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</si>
  <si>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</si>
  <si>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</si>
  <si>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PCM-20251005-00002749</t>
  </si>
  <si>
    <t>wrong TRM FB as hub site RIY2083 site was stolen , when up TRM share connected site down due to power issue , also our team reached found all modules stolen and now team checking .</t>
  </si>
  <si>
    <t>PCM-20251005-00002678</t>
  </si>
  <si>
    <t xml:space="preserve">site has access issue at night inside desert area , team will check at morning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</si>
  <si>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</si>
  <si>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</si>
  <si>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</si>
  <si>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</si>
  <si>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</si>
  <si>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</si>
  <si>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</si>
  <si>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</si>
  <si>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</si>
  <si>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</si>
  <si>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</si>
  <si>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</si>
  <si>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</si>
  <si>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</si>
  <si>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NO PCM</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</si>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</sst>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0" totalsRowShown="0" headerRowDxfId="157" dataDxfId="156" headerRowBorderDxfId="154" tableBorderDxfId="155" totalsRowBorderDxfId="153">
  <autoFilter ref="A1:CJ2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1" totalsRowShown="0" headerRowDxfId="15" dataDxfId="14" headerRowBorderDxfId="12" tableBorderDxfId="13">
  <autoFilter ref="A1:L2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A3" sqref="A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272.98373194444139</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45935.932157870368</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45935.932157870368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45935.932157870368</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45935.932157870368</v>
      </c>
      <c r="H6" s="68"/>
      <c r="I6" s="73" t="str">
        <f>IFERROR(VLOOKUP(D6,DB!A:F,6,0),"")</f>
        <v/>
      </c>
      <c r="J6" s="73" t="str">
        <f>IFERROR(VLOOKUP(D6,DB!A:G,7,0),"")</f>
        <v/>
      </c>
      <c r="K6" s="69"/>
      <c r="L6" s="70" t="str">
        <f>IFERROR(VLOOKUP(D6,DB!A:I,9,0),"")</f>
        <v/>
      </c>
    </row>
    <row r="7" spans="1:12" ht="15" customHeight="1">
      <c r="A7" s="141"/>
      <c r="B7" s="142" t="str">
        <f>IFERROR(VLOOKUP(D7,DB!A:K,11,0),"")</f>
        <v/>
      </c>
      <c r="C7" s="142"/>
      <c r="D7" s="142"/>
      <c r="E7" s="143"/>
      <c r="F7" s="144"/>
      <c r="G7" s="145">
        <f ca="1">IFERROR(NOW()-F7,"")</f>
        <v>45935.932157870368</v>
      </c>
      <c r="H7" s="144"/>
      <c r="I7" s="142" t="str">
        <f>IFERROR(VLOOKUP(D7,DB!A:F,6,0),"")</f>
        <v/>
      </c>
      <c r="J7" s="142" t="str">
        <f>IFERROR(VLOOKUP(D7,DB!A:G,7,0),"")</f>
        <v/>
      </c>
      <c r="K7" s="146"/>
      <c r="L7" s="147" t="str">
        <f>IFERROR(VLOOKUP(D7,DB!A:I,9,0),"")</f>
        <v/>
      </c>
    </row>
    <row r="8" spans="1:12" ht="15" customHeight="1">
      <c r="A8" s="141"/>
      <c r="B8" s="142" t="str">
        <f>IFERROR(VLOOKUP(D8,DB!A:K,11,0),"")</f>
        <v/>
      </c>
      <c r="C8" s="142"/>
      <c r="D8" s="142"/>
      <c r="E8" s="143"/>
      <c r="F8" s="144"/>
      <c r="G8" s="145">
        <f ca="1">IFERROR(NOW()-F8,"")</f>
        <v>45935.932157870368</v>
      </c>
      <c r="H8" s="144"/>
      <c r="I8" s="142" t="str">
        <f>IFERROR(VLOOKUP(D8,DB!A:F,6,0),"")</f>
        <v/>
      </c>
      <c r="J8" s="142" t="str">
        <f>IFERROR(VLOOKUP(D8,DB!A:G,7,0),"")</f>
        <v/>
      </c>
      <c r="K8" s="146"/>
      <c r="L8" s="147" t="str">
        <f>IFERROR(VLOOKUP(D8,DB!A:I,9,0),"")</f>
        <v/>
      </c>
    </row>
    <row r="9" spans="1:12" ht="15" customHeight="1">
      <c r="A9" s="63"/>
      <c r="B9" s="73" t="str">
        <f>IFERROR(VLOOKUP(D9,DB!A:K,11,0),"")</f>
        <v/>
      </c>
      <c r="C9" s="64"/>
      <c r="D9" s="64"/>
      <c r="E9" s="65"/>
      <c r="F9" s="66"/>
      <c r="G9" s="67">
        <f ca="1">IFERROR(NOW()-F9,"")</f>
        <v>45935.932157870368</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45935.932157870368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45935.932157870368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45935.932157870368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45935.932157870368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45935.932157870368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45935.932157870368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45935.932157870368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45935.932157870368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45935.932157870368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45935.932157870368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45935.932157870368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45935.932157870368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45935.932157870368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45935.932157870368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45935.932157870368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45935.932157870368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45935.932157870368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45935.932157870368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45935.932157870368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45935.932157870368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45935.932157870368</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3004D4A7-D997-4ECC-8E28-3054E4ABDCFF}"/>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0"/>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244.28037546295673</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129.20507453703613</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110.93231990740605</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0.50003981481131632</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30328</v>
      </c>
      <c r="E7" s="131" t="s">
        <v>38964</v>
      </c>
      <c r="F7" s="132">
        <v>45935.864791666667</v>
      </c>
      <c r="G7" s="133">
        <f ca="1">IFERROR(NOW()-F7,"-")</f>
        <v>6.7366203700657934E-2</v>
      </c>
      <c r="H7" s="132">
        <v>45935.568958333337</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2</v>
      </c>
      <c r="D8" s="18" t="s">
        <v>38864</v>
      </c>
      <c r="E8" s="131" t="s">
        <v>38964</v>
      </c>
      <c r="F8" s="132">
        <v>45935.822453703702</v>
      </c>
      <c r="G8" s="133">
        <f ca="1">IFERROR(NOW()-F8,"-")</f>
        <v>0.10970416666532401</v>
      </c>
      <c r="H8" s="132">
        <v>45935.813425925924</v>
      </c>
      <c r="I8" s="18" t="str">
        <f>IFERROR(VLOOKUP(D8,DB!A:F,6,0),"")</f>
        <v>Power Cube</v>
      </c>
      <c r="J8" s="18" t="str">
        <f>IFERROR(VLOOKUP(D8,DB!A:G,7,0),"")</f>
        <v>Good+No BB Design</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8"/>
      <c r="E9" s="131"/>
      <c r="F9" s="132"/>
      <c r="G9" s="133">
        <f ca="1">IFERROR(NOW()-F9,"-")</f>
        <v>45935.932157870368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45935.932157870368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45935.932157870368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9"/>
      <c r="E12" s="131"/>
      <c r="F12" s="132"/>
      <c r="G12" s="133">
        <f ca="1">IFERROR(NOW()-F12,"-")</f>
        <v>45935.932157870368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45935.932157870368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45935.932157870368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45935.932157870368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45935.932157870368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45935.932157870368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45935.932157870368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45935.932157870368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45935.932157870368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45935.932157870368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45935.932157870368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45935.932157870368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45935.932157870368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45935.932157870368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45935.932157870368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45935.932157870368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45935.932157870368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45935.932157870368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45935.932157870368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45935.932157870368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45935.932157870368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45935.932157870368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45935.932157870368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45935.932157870368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45935.932157870368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45935.932157870368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45935.932157870368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45935.932157870368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45935.932157870368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45935.932157870368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45935.932157870368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45935.932157870368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45935.932157870368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45935.932157870368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45935.932157870368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45935.932157870368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45935.932157870368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45935.932157870368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45935.932157870368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45935.932157870368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45935.932157870368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45935.932157870368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45935.932157870368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45935.932157870368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45935.932157870368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45935.932157870368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45935.932157870368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45935.932157870368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45935.932157870368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45935.932157870368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45935.932157870368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45935.932157870368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45935.932157870368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45935.932157870368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45935.932157870368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45935.932157870368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45935.932157870368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45935.932157870368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45935.932157870368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45935.932157870368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45935.932157870368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45935.932157870368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45935.932157870368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45935.932157870368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45935.932157870368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45935.932157870368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45935.932157870368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45935.932157870368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45935.932157870368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45935.932157870368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45935.932157870368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45935.932157870368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45935.932157870368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45935.932157870368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45935.932157870368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45935.932157870368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45935.932157870368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45935.932157870368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45935.932157870368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45935.932157870368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45935.932157870368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45935.932157870368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45935.932157870368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45935.932157870368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45935.932157870368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45935.932157870368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45935.932157870368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45935.932157870368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45935.932157870368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45935.932157870368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45935.932157870368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45935.932157870368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45935.932157870368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45935.932157870368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45935.932157870368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45935.932157870368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45935.932157870368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45935.932157870368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45935.932157870368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45935.932157870368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45935.932157870368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45935.932157870368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45935.932157870368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45935.932157870368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45935.932157870368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45935.932157870368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45935.932157870368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45935.932157870368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45935.932157870368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45935.932157870368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45935.932157870368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45935.932157870368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45935.932157870368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45935.932157870368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45935.932157870368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45935.932157870368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45935.932157870368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45935.932157870368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45935.932157870368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45935.932157870368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45935.932157870368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45935.932157870368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45935.932157870368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45935.932157870368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45935.932157870368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45935.932157870368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45935.932157870368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45935.932157870368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45935.932157870368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45935.932157870368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45935.932157870368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45935.932157870368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45935.932157870368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45935.932157870368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45935.932157870368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45935.932157870368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45935.932157870368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45935.932157870368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45935.932157870368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45935.932157870368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45935.932157870368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45935.932157870368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45935.932157870368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45935.932157870368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45935.932157870368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45935.932157870368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45935.932157870368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45935.932157870368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45935.932157870368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45935.932157870368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45935.932157870368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45935.932157870368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45935.932157870368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45935.932157870368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45935.932157870368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45935.932157870368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45935.932157870368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45935.932157870368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45935.932157870368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45935.932157870368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45935.932157870368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45935.932157870368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45935.932157870368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45935.932157870368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45935.932157870368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45935.932157870368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45935.932157870368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45935.932157870368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45935.932157870368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45935.932157870368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45935.932157870368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45935.932157870368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45935.932157870368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45935.932157870368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45935.932157870368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45935.932157870368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45935.932157870368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45935.932157870368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45935.932157870368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45935.932157870368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45935.932157870368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45935.932157870368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45935.932157870368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45935.932157870368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45935.932157870368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45935.932157870368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45935.932157870368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45935.932157870368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45935.932157870368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45935.932157870368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45935.932157870368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45935.932157870368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45935.932157870368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45935.932157870368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45935.932157870368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45935.932157870368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45935.932157870368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45935.932157870368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45935.932157870368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45935.932157870368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45935.932157870368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45935.932157870368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45935.932157870368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45935.932157870368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45935.932157870368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45935.932157870368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45935.932157870368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45935.932157870368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45935.932157870368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45935.932157870368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45935.932157870368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45935.932157870368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45935.932157870368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45935.932157870368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45935.932157870368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45935.932157870368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45935.932157870368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45935.932157870368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45935.932157870368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45935.932157870368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45935.932157870368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45935.932157870368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45935.932157870368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45935.932157870368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45935.932157870368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45935.932157870368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45935.932157870368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45935.932157870368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45935.932157870368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45935.932157870368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45935.932157870368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45935.932157870368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45935.932157870368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45935.932157870368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45935.932157870368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45935.932157870368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45935.932157870368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45935.932157870368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45935.932157870368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45935.932157870368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45935.932157870368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45935.932157870368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45935.932157870368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45935.932157870368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45935.932157870368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45935.932157870368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45935.932157870368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45935.932157870368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45935.932157870368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45935.932157870368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45935.932157870368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45935.932157870368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45935.932157870368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45935.932157870368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45935.932157870368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45935.932157870368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45935.932157870368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45935.932157870368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45935.932157870368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45935.932157870368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45935.932157870368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45935.932157870368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45935.932157870368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45935.932157870368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45935.932157870368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45935.932157870368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45935.932157870368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45935.932157870368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45935.932157870368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45935.932157870368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45935.932157870368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45935.932157870368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45935.932157870368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45935.932157870368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45935.932157870368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45935.932157870368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45935.932157870368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45935.932157870368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45935.932157870368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sheetData>
  <dataValidations count="2">
    <dataValidation allowBlank="1" showInputMessage="1" showErrorMessage="1" sqref="E1" xr:uid="{4D935161-CDD3-4592-B877-3FB59C99E142}"/>
    <dataValidation type="list" allowBlank="1" showInputMessage="1" showErrorMessage="1" sqref="E3:E2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tabSelected="1" workbookViewId="0">
      <selection activeCell="D6" sqref="D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45935.932157870368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45935.932157870368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45935.932157870368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45935.932157870368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45935.932157870368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45935.932157870368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45935.932157870368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45935.932157870368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45935.932157870368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45935.932157870368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45935.932157870368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45935.932157870368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45935.932157870368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45935.932157870368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45935.932157870368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45935.932157870368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45935.932157870368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45935.932157870368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45935.932157870368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45935.932157870368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45935.932157870368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45935.932157870368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45935.932157870368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45935.932157870368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45935.932157870368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45935.932157870368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45935.932157870368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45935.932157870368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45935.932157870368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45935.932157870368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45935.932157870368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45935.932157870368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45935.932157870368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45935.932157870368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45935.932157870368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45935.932157870368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45935.932157870368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45935.932157870368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45935.932157870368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45935.932157870368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45935.932157870368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45935.932157870368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45935.932157870368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45935.932157870368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45935.932157870368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45935.932157870368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45935.932157870368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45935.932157870368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45935.932157870368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45935.932157870368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45935.932157870368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45935.932157870368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45935.932157870368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45935.932157870368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45935.932157870368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45935.932157870368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45935.932157870368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45935.932157870368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45935.932157870368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45935.932157870368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45935.932157870368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45935.932157870368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45935.932157870368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45935.932157870368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45935.932157870368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45935.932157870368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45935.932157870368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45935.932157870368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45935.932157870368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45935.932157870368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45935.932157870368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45935.932157870368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45935.932157870368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45935.932157870368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45935.932157870368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45935.932157870368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45935.932157870368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45935.932157870368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45935.932157870368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45935.932157870368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45935.932157870368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45935.932157870368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45935.932157870368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45935.932157870368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45935.932157870368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45935.932157870368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45935.932157870368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45935.932157870368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45935.932157870368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45935.932157870368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45935.932157870368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45935.932157870368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45935.932157870368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45935.932157870368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45935.932157870368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45935.932157870368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45935.932157870368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45935.932157870368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45935.932157870368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45935.932157870368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45935.932157870368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45935.932157870368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45935.932157870368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45935.932157870368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45935.932157870368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45935.932157870368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45935.932157870368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45935.932157870368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45935.932157870368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45935.932157870368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45935.932157870368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45935.932157870368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45935.932157870368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45935.932157870368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45935.932157870368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45935.932157870368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45935.932157870368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45935.932157870368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45935.932157870368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45935.932157870368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45935.932157870368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45935.932157870368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45935.932157870368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45935.932157870368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45935.932157870368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45935.932157870368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45935.932157870368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45935.932157870368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45935.932157870368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45935.932157870368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45935.932157870368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45935.932157870368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45935.932157870368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45935.932157870368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45935.932157870368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45935.932157870368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45935.932157870368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45935.932157870368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45935.932157870368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45935.932157870368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45935.932157870368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45935.932157870368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45935.932157870368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45935.932157870368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45935.932157870368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45935.932157870368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45935.932157870368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45935.932157870368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45935.932157870368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45935.932157870368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45935.932157870368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45935.932157870368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45935.932157870368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45935.932157870368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45935.932157870368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45935.932157870368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45935.932157870368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45935.932157870368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45935.932157870368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45935.932157870368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45935.932157870368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45935.932157870368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45935.932157870368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45935.932157870368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45935.932157870368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45935.932157870368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45935.932157870368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45935.932157870368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45935.932157870368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45935.932157870368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45935.932157870368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45935.932157870368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45935.932157870368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45935.932157870368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45935.932157870368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45935.932157870368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45935.932157870368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45935.932157870368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45935.932157870368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45935.932157870368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45935.932157870368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45935.932157870368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45935.932157870368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45935.932157870368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45935.932157870368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45935.932157870368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45935.932157870368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45935.932157870368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45935.932157870368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45935.932157870368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45935.932157870368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45935.932157870368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45935.932157870368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45935.932157870368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45935.932157870368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45935.932157870368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45935.932157870368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45935.932157870368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45935.932157870368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45935.932157870368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45935.932157870368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45935.932157870368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45935.932157870368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45935.932157870368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45935.932157870368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45935.932157870368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45935.932157870368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45935.932157870368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45935.932157870368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45935.932157870368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45935.932157870368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45935.932157870368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45935.932157870368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45935.932157870368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45935.932157870368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45935.932157870368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45935.932157870368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45935.932157870368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45935.932157870368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45935.932157870368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45935.932157870368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45935.932157870368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45935.932157870368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45935.932157870368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45935.932157870368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45935.932157870368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45935.932157870368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45935.932157870368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45935.932157870368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45935.932157870368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45935.932157870368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45935.932157870368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45935.932157870368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45935.932157870368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45935.932157870368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45935.932157870368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45935.932157870368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45935.932157870368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45935.932157870368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45935.932157870368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45935.932157870368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45935.932157870368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45935.932157870368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45935.932157870368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45935.932157870368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45935.932157870368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45935.932157870368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45935.932157870368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45935.932157870368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45935.932157870368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45935.932157870368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45935.932157870368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45935.932157870368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45935.932157870368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45935.932157870368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45935.932157870368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45935.932157870368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45935.932157870368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45935.932157870368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45935.932157870368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45935.932157870368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45935.932157870368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45935.932157870368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45935.932157870368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45935.932157870368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45935.932157870368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45935.932157870368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45935.932157870368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45935.932157870368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45935.932157870368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45935.932157870368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45935.932157870368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45935.932157870368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45935.932157870368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45935.932157870368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45935.932157870368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45935.932157870368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45935.932157870368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45935.932157870368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45935.932157870368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45935.932157870368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45935.932157870368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45935.932157870368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45935.932157870368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45935.932157870368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45935.932157870368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45935.932157870368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45935.932157870368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45935.932157870368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45935.932157870368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45935.932157870368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45935.932157870368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45935.932157870368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45935.932157870368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45935.932157870368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45935.932157870368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45935.932157870368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45935.932157870368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45935.932157870368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45935.932157870368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45935.932157870368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45935.932157870368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45935.932157870368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45935.932157870368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45935.932157870368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45935.932157870368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45935.932157870368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45935.932157870368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45935.932157870368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45935.932157870368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45935.932157870368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45935.932157870368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45935.932157870368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45935.932157870368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45935.932157870368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45935.932157870368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45935.932157870368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45935.932157870368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45935.932157870368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45935.932157870368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45935.932157870368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45935.932157870368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45935.932157870368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45935.932157870368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45935.932157870368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45935.932157870368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45935.932157870368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45935.932157870368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45935.932157870368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45935.932157870368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45935.932157870368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45935.932157870368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45935.932157870368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45935.932157870368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45935.932157870368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45935.932157870368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45935.932157870368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45935.932157870368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45935.932157870368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45935.932157870368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45935.932157870368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45935.932157870368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45935.932157870368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45935.932157870368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45935.932157870368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45935.932157870368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45935.932157870368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45935.932157870368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45935.932157870368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45935.932157870368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45935.932157870368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45935.932157870368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45935.932157870368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45935.932157870368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45935.932157870368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45935.932157870368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45935.932157870368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45935.932157870368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45935.932157870368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45935.932157870368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45935.932157870368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45935.932157870368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45935.932157870368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45935.932157870368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45935.932157870368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45935.932157870368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45935.932157870368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45935.932157870368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45935.932157870368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45935.932157870368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45935.932157870368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45935.932157870368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45935.932157870368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45935.932157870368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45935.932157870368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45935.932157870368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45935.932157870368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45935.932157870368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45935.932157870368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45935.932157870368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45935.932157870368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45935.932157870368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45935.932157870368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45935.932157870368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45935.932157870368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45935.932157870368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45935.932157870368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45935.932157870368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45935.932157870368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45935.932157870368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45935.932157870368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45935.932157870368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45935.932157870368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45935.932157870368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45935.932157870368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45935.932157870368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45935.932157870368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45935.932157870368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45935.932157870368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45935.932157870368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45935.932157870368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45935.932157870368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45935.932157870368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45935.932157870368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45935.932157870368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45935.932157870368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45935.932157870368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45935.932157870368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45935.932157870368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45935.932157870368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45935.932157870368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45935.932157870368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45935.932157870368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45935.932157870368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45935.932157870368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45935.932157870368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45935.932157870368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45935.932157870368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45935.932157870368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45935.932157870368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45935.932157870368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45935.932157870368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45935.932157870368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45935.932157870368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45935.932157870368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45935.932157870368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45935.932157870368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45935.932157870368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45935.932157870368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45935.932157870368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45935.932157870368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45935.932157870368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45935.932157870368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45935.932157870368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45935.932157870368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45935.932157870368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45935.932157870368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45935.932157870368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45935.932157870368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45935.932157870368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45935.932157870368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45935.932157870368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45935.932157870368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45935.932157870368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45935.932157870368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45935.932157870368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45935.932157870368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45935.932157870368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45935.932157870368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45935.932157870368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45935.932157870368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45935.932157870368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45935.932157870368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45935.932157870368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45935.932157870368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45935.932157870368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45935.932157870368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45935.932157870368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45935.932157870368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45935.932157870368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45935.932157870368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45935.932157870368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45935.932157870368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45935.932157870368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45935.932157870368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45935.932157870368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45935.932157870368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45935.932157870368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45935.932157870368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45935.932157870368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45935.932157870368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45935.932157870368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45935.932157870368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45935.932157870368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45935.932157870368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45935.932157870368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45935.932157870368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45935.932157870368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45935.932157870368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45935.932157870368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45935.932157870368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45935.932157870368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45935.932157870368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45935.932157870368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45935.932157870368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45935.932157870368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45935.932157870368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45935.932157870368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45935.932157870368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45935.932157870368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45935.932157870368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45935.932157870368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45935.932157870368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45935.932157870368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45935.932157870368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45935.932157870368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45935.932157870368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45935.932157870368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45935.932157870368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45935.932157870368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45935.932157870368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45935.932157870368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45935.932157870368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45935.932157870368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45935.932157870368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45935.932157870368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45935.932157870368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45935.932157870368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45935.932157870368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45935.932157870368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45935.932157870368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45935.932157870368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45935.932157870368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45935.932157870368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45935.932157870368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45935.932157870368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45935.932157870368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45935.932157870368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45935.932157870368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45935.932157870368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45935.932157870368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45935.932157870368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45935.932157870368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45935.932157870368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45935.932157870368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45935.932157870368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45935.932157870368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45935.932157870368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45935.932157870368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45935.932157870368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45935.932157870368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45935.932157870368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45935.932157870368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45935.932157870368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45935.932157870368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45935.932157870368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45935.932157870368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45935.932157870368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45935.932157870368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45935.932157870368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45935.932157870368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45935.932157870368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45935.932157870368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45935.932157870368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45935.932157870368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45935.932157870368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45935.932157870368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45935.932157870368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45935.932157870368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45935.932157870368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45935.932157870368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45935.932157870368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45935.932157870368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45935.932157870368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45935.932157870368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45935.932157870368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45935.932157870368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45935.932157870368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45935.932157870368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45935.932157870368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45935.932157870368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45935.932157870368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45935.932157870368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45935.932157870368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45935.932157870368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45935.932157870368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45935.932157870368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45935.932157870368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45935.932157870368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45935.932157870368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45935.932157870368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45935.932157870368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45935.932157870368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45935.932157870368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45935.932157870368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45935.932157870368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45935.932157870368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45935.932157870368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45935.932157870368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45935.932157870368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45935.932157870368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45935.932157870368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45935.932157870368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45935.932157870368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45935.932157870368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45935.932157870368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45935.932157870368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45935.932157870368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45935.932157870368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45935.932157870368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45935.932157870368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45935.932157870368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45935.932157870368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45935.932157870368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45935.932157870368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45935.932157870368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45935.932157870368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45935.932157870368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45935.932157870368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45935.932157870368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45935.932157870368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45935.932157870368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45935.932157870368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45935.932157870368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45935.932157870368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45935.932157870368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45935.932157870368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45935.932157870368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45935.932157870368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45935.932157870368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45935.932157870368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45935.932157870368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45935.932157870368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45935.932157870368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45935.932157870368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45935.932157870368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45935.932157870368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45935.932157870368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45935.932157870368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45935.932157870368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45935.932157870368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45935.932157870368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45935.932157870368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45935.932157870368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45935.932157870368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45935.932157870368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45935.932157870368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45935.932157870368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45935.932157870368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45935.932157870368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45935.932157870368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45935.932157870368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45935.932157870368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45935.932157870368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45935.932157870368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45935.932157870368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45935.932157870368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45935.932157870368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45935.932157870368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45935.932157870368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45935.932157870368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45935.932157870368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45935.932157870368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45935.932157870368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45935.932157870368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45935.932157870368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45935.932157870368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45935.932157870368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45935.932157870368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45935.932157870368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45935.932157870368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45935.932157870368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45935.932157870368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45935.932157870368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45935.932157870368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45935.932157870368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45935.932157870368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45935.932157870368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45935.932157870368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45935.932157870368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45935.932157870368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45935.932157870368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45935.932157870368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45935.932157870368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45935.932157870368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45935.932157870368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45935.932157870368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45935.932157870368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45935.932157870368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45935.932157870368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45935.932157870368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45935.932157870368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45935.932157870368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45935.932157870368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45935.932157870368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45935.932157870368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45935.932157870368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45935.932157870368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45935.932157870368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45935.932157870368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45935.932157870368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45935.932157870368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45935.932157870368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45935.932157870368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45935.932157870368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45935.932157870368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45935.932157870368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45935.932157870368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45935.932157870368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45935.932157870368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45935.932157870368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45935.932157870368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45935.932157870368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45935.932157870368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45935.932157870368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45935.932157870368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45935.932157870368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45935.932157870368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45935.932157870368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45935.932157870368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45935.932157870368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45935.932157870368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45935.932157870368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45935.932157870368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45935.932157870368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45935.932157870368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45935.932157870368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45935.932157870368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45935.932157870368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45935.932157870368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45935.932157870368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45935.932157870368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45935.932157870368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45935.932157870368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45935.932157870368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45935.932157870368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45935.932157870368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45935.932157870368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45935.932157870368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45935.932157870368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45935.932157870368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45935.932157870368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45935.932157870368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45935.932157870368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45935.932157870368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45935.932157870368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45935.932157870368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45935.932157870368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45935.932157870368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45935.932157870368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45935.932157870368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45935.932157870368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45935.932157870368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45935.932157870368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45935.932157870368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45935.932157870368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45935.932157870368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45935.932157870368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45935.932157870368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45935.932157870368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45935.932157870368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45935.932157870368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45935.932157870368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45935.932157870368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45935.932157870368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45935.932157870368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45935.932157870368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45935.932157870368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45935.932157870368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45935.932157870368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45935.932157870368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45935.932157870368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45935.932157870368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45935.932157870368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45935.932157870368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45935.932157870368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45935.932157870368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45935.932157870368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45935.932157870368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45935.932157870368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45935.932157870368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45935.932157870368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45935.932157870368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45935.932157870368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45935.932157870368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45935.932157870368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45935.932157870368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45935.932157870368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45935.932157870368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45935.932157870368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45935.932157870368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45935.932157870368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45935.932157870368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45935.932157870368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45935.932157870368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45935.932157870368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45935.932157870368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45935.932157870368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45935.932157870368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45935.932157870368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45935.932157870368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45935.932157870368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45935.932157870368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45935.932157870368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45935.932157870368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45935.932157870368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45935.932157870368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45935.932157870368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45935.932157870368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45935.932157870368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45935.932157870368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45935.932157870368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45935.932157870368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45935.932157870368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45935.932157870368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45935.932157870368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45935.932157870368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45935.932157870368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45935.932157870368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45935.932157870368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45935.932157870368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45935.932157870368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45935.932157870368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45935.932157870368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45935.932157870368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45935.932157870368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45935.932157870368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45935.932157870368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45935.932157870368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45935.932157870368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45935.932157870368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45935.932157870368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45935.932157870368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45935.932157870368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45935.932157870368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45935.932157870368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45935.932157870368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45935.932157870368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45935.932157870368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45935.932157870368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45935.932157870368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45935.932157870368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45935.932157870368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45935.932157870368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45935.932157870368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45935.932157870368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45935.932157870368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45935.932157870368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45935.932157870368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45935.932157870368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45935.932157870368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45935.932157870368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45935.932157870368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45935.932157870368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45935.932157870368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45935.932157870368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45935.932157870368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45935.932157870368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45935.932157870368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45935.932157870368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45935.932157870368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45935.932157870368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45935.932157870368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45935.932157870368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45935.932157870368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45935.932157870368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45935.932157870368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45935.932157870368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45935.932157870368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45935.932157870368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45935.932157870368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45935.932157870368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45935.932157870368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45935.932157870368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45935.932157870368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45935.932157870368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45935.932157870368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45935.932157870368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45935.932157870368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45935.932157870368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45935.932157870368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45935.932157870368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45935.932157870368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45935.932157870368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45935.932157870368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45935.932157870368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45935.932157870368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45935.932157870368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45935.932157870368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45935.932157870368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45935.932157870368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45935.932157870368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45935.932157870368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45935.932157870368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45935.932157870368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45935.932157870368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45935.932157870368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45935.932157870368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45935.932157870368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45935.932157870368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45935.932157870368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45935.932157870368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45935.932157870368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45935.932157870368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45935.932157870368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45935.932157870368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45935.932157870368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45935.932157870368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45935.932157870368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45935.932157870368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45935.932157870368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45935.932157870368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45935.932157870368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45935.932157870368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45935.932157870368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45935.932157870368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45935.932157870368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45935.932157870368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45935.932157870368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45935.932157870368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45935.932157870368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45935.932157870368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45935.932157870368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45935.932157870368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45935.932157870368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45935.932157870368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45935.932157870368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45935.932157870368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45935.932157870368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45935.932157870368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45935.932157870368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45935.932157870368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45935.932157870368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45935.932157870368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45935.932157870368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45935.932157870368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45935.932157870368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45935.932157870368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45935.932157870368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45935.932157870368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45935.932157870368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45935.932157870368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45935.932157870368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45935.932157870368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45935.932157870368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45935.932157870368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45935.932157870368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45935.932157870368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45935.932157870368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45935.932157870368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45935.932157870368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45935.932157870368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45935.932157870368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45935.932157870368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45935.932157870368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45935.932157870368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45935.932157870368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45935.932157870368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45935.932157870368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45935.932157870368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45935.932157870368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45935.932157870368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45935.932157870368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45935.932157870368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45935.932157870368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45935.932157870368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45935.932157870368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45935.932157870368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45935.932157870368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45935.932157870368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45935.932157870368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45935.932157870368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45935.932157870368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45935.932157870368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45935.932157870368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45935.932157870368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45935.932157870368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45935.932157870368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45935.932157870368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45935.932157870368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45935.932157870368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45935.932157870368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45935.932157870368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45935.932157870368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45935.932157870368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45935.932157870368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45935.932157870368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45935.932157870368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45935.932157870368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45935.932157870368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45935.932157870368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45935.932157870368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45935.932157870368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45935.932157870368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45935.932157870368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45935.932157870368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45935.932157870368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45935.932157870368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45935.932157870368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45935.932157870368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45935.932157870368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45935.932157870368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45935.932157870368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45935.932157870368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45935.932157870368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45935.932157870368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45935.932157870368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45935.932157870368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45935.932157870368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45935.932157870368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45935.932157870368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45935.932157870368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45935.932157870368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45935.932157870368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45935.932157870368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45935.932157870368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45935.932157870368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45935.932157870368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45935.932157870368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45935.932157870368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45935.932157870368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45935.932157870368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45935.932157870368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45935.932157870368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45935.932157870368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45935.932157870368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45935.932157870368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45935.932157870368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45935.932157870368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45935.932157870368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45935.932157870368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45935.932157870368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45935.932157870368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45935.932157870368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45935.932157870368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45935.932157870368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45935.932157870368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45935.932157870368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45935.932157870368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45935.932157870368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45935.932157870368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45935.932157870368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45935.932157870368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45935.932157870368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45935.932157870368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45935.932157870368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45935.932157870368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45935.932157870368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45935.932157870368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45935.932157870368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45935.932157870368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45935.932157870368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45935.932157870368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45935.932157870368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45935.932157870368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45935.932157870368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45935.932157870368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45935.932157870368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45935.932157870368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45935.932157870368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45935.932157870368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45935.932157870368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45935.932157870368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45935.932157870368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45935.932157870368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45935.932157870368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45935.932157870368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45935.932157870368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45935.932157870368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45935.932157870368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45935.932157870368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45935.932157870368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45935.932157870368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45935.932157870368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45935.932157870368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45935.932157870368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45935.932157870368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45935.932157870368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45935.932157870368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45935.932157870368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45935.932157870368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45935.932157870368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45935.932157870368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45935.932157870368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45935.932157870368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45935.932157870368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45935.932157870368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45935.932157870368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45935.932157870368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45935.932157870368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45935.932157870368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45935.932157870368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45935.932157870368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45935.932157870368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45935.932157870368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45935.932157870368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45935.932157870368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45935.932157870368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45935.932157870368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45935.932157870368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45935.932157870368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45935.932157870368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45935.932157870368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45935.932157870368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45935.932157870368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45935.932157870368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45935.932157870368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45935.932157870368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45935.932157870368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45935.932157870368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45935.932157870368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45935.932157870368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45935.932157870368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45935.932157870368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45935.932157870368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45935.932157870368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45935.932157870368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45935.932157870368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45935.932157870368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45935.932157870368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45935.932157870368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45935.932157870368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45935.932157870368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45935.932157870368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45935.932157870368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45935.932157870368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45935.932157870368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45935.932157870368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45935.932157870368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45935.932157870368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45935.932157870368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45935.932157870368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45935.932157870368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45935.932157870368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45935.932157870368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45935.932157870368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45935.932157870368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45935.932157870368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45935.932157870368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45935.932157870368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45935.932157870368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45935.932157870368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45935.932157870368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45935.932157870368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45935.932157870368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45935.932157870368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45935.932157870368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45935.932157870368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45935.932157870368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45935.932157870368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45935.932157870368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45935.932157870368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45935.932157870368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45935.932157870368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45935.932157870368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45935.932157870368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45935.932157870368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45935.932157870368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45935.932157870368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45935.932157870368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45935.932157870368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45935.932157870368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45935.932157870368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45935.932157870368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45935.932157870368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45935.932157870368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45935.932157870368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45935.932157870368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45935.932157870368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45935.932157870368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45935.932157870368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45935.932157870368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45935.932157870368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45935.932157870368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45935.932157870368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45935.932157870368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45935.932157870368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45935.932157870368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45935.932157870368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45935.932157870368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45935.932157870368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45935.932157870368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45935.932157870368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45935.932157870368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45935.932157870368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45935.932157870368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45935.932157870368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45935.932157870368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45935.932157870368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45935.932157870368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45935.932157870368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45935.932157870368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45935.932157870368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45935.932157870368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45935.932157870368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45935.932157870368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45935.932157870368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45935.932157870368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45935.932157870368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45935.932157870368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45935.932157870368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45935.932157870368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45935.932157870368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45935.932157870368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45935.932157870368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45935.932157870368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45935.932157870368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45935.932157870368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45935.932157870368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45935.932157870368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45935.932157870368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45935.932157870368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45935.932157870368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45935.932157870368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45935.932157870368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45935.932157870368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45935.932157870368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45935.932157870368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45935.932157870368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45935.932157870368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45935.932157870368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45935.932157870368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45935.932157870368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45935.932157870368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45935.932157870368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45935.932157870368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45935.932157870368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45935.932157870368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45935.932157870368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45935.932157870368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45935.932157870368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45935.932157870368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45935.932157870368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45935.932157870368</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232.45144027777133</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0.77521342592081055</v>
      </c>
      <c r="H3" s="113">
        <v>45935.07104166667</v>
      </c>
      <c r="I3" s="110" t="str">
        <f>IFERROR(VLOOKUP(D3,DB!A:F,6,0),"")</f>
        <v>Generator-SG</v>
      </c>
      <c r="J3" s="110" t="str">
        <f>IFERROR(VLOOKUP(D3,DB!A:G,7,0),"")</f>
        <v>Good</v>
      </c>
      <c r="K3" s="115" t="s">
        <v>39061</v>
      </c>
      <c r="L3" s="107" t="str">
        <f>IFERROR(VLOOKUP(D3,DB!A:I,9,0),"")</f>
        <v>Latis</v>
      </c>
    </row>
    <row r="4" spans="1:16" ht="15" customHeight="1">
      <c r="A4" s="110"/>
      <c r="B4" s="110" t="str">
        <f>IFERROR(VLOOKUP(D4,DB!A:K,11,0),"")</f>
        <v/>
      </c>
      <c r="C4" s="111"/>
      <c r="D4" s="107"/>
      <c r="E4" s="112"/>
      <c r="F4" s="113"/>
      <c r="G4" s="114">
        <f ca="1">IFERROR(NOW()-F4,"")</f>
        <v>45935.932157870368</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45935.932157870368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45935.932157870368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45935.932157870368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45935.932157870368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45935.932157870368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45935.932157870368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45935.932157870368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45935.932157870368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45935.932157870368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45935.932157870368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45935.932157870368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45935.932157870368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45935.932157870368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45935.932157870368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45935.932157870368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45935.932157870368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45935.932157870368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45935.932157870368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45935.932157870368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45935.932157870368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45935.932157870368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45935.932157870368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45935.932157870368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45935.932157870368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45935.932157870368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45935.932157870368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45935.932157870368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45935.932157870368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45935.932157870368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45935.932157870368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45935.932157870368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45935.932157870368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45935.932157870368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45935.932157870368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45935.932157870368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45935.932157870368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45935.932157870368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45935.932157870368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45935.932157870368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45935.932157870368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45935.932157870368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45935.932157870368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45935.932157870368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45935.932157870368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45935.932157870368</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45935.932157870368</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45935.932157870368</v>
      </c>
      <c r="H51" s="113"/>
      <c r="I51" s="110" t="str">
        <f>IFERROR(VLOOKUP(D51,DB!A:F,6,0),"")</f>
        <v/>
      </c>
      <c r="J51" s="110" t="str">
        <f>IFERROR(VLOOKUP(D51,DB!A:G,7,0),"")</f>
        <v/>
      </c>
      <c r="K51" s="115"/>
      <c r="L51" s="107"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I15" sqref="I1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44.100097685179207</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9.7432805555508821</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37"/>
      <c r="E4" s="37"/>
      <c r="F4" s="38"/>
      <c r="G4" s="39">
        <f ca="1">IFERROR(NOW()-F4,"-")</f>
        <v>45935.932157870368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45935.932157870368</v>
      </c>
      <c r="H5" s="38"/>
      <c r="I5" s="37" t="str">
        <f>IFERROR(VLOOKUP(D5,DB!A:F,6,0),"")</f>
        <v/>
      </c>
      <c r="J5" s="37" t="str">
        <f>IFERROR(VLOOKUP(D5,DB!A:G,7,0),"")</f>
        <v/>
      </c>
      <c r="K5" s="37"/>
      <c r="L5" s="37" t="str">
        <f>IFERROR(VLOOKUP(D5,DB!A:I,9,0),"")</f>
        <v/>
      </c>
      <c r="M5" s="136"/>
    </row>
    <row r="6" spans="1:13" ht="15">
      <c r="A6" s="92"/>
      <c r="B6" s="92" t="str">
        <f>IFERROR(VLOOKUP(D6,DB!A:K,11,0),"")</f>
        <v/>
      </c>
      <c r="C6" s="92"/>
      <c r="D6" s="92"/>
      <c r="E6" s="92"/>
      <c r="F6" s="134"/>
      <c r="G6" s="135">
        <f ca="1">IFERROR(NOW()-F6,"-")</f>
        <v>45935.932157870368</v>
      </c>
      <c r="H6" s="134"/>
      <c r="I6" s="92" t="str">
        <f>IFERROR(VLOOKUP(D6,DB!A:F,6,0),"")</f>
        <v/>
      </c>
      <c r="J6" s="92" t="str">
        <f>IFERROR(VLOOKUP(D6,DB!A:G,7,0),"")</f>
        <v/>
      </c>
      <c r="K6" s="92"/>
      <c r="L6" s="92" t="str">
        <f>IFERROR(VLOOKUP(D6,DB!A:I,9,0),"")</f>
        <v/>
      </c>
      <c r="M6" s="136"/>
    </row>
    <row r="7" spans="1:13" ht="15">
      <c r="A7" s="37"/>
      <c r="B7" s="37" t="str">
        <f>IFERROR(VLOOKUP(D7,DB!A:K,11,0),"")</f>
        <v/>
      </c>
      <c r="C7" s="37"/>
      <c r="D7" s="37"/>
      <c r="E7" s="37"/>
      <c r="F7" s="38"/>
      <c r="G7" s="39">
        <f ca="1">IFERROR(NOW()-F7,"-")</f>
        <v>45935.932157870368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45935.932157870368</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45935.932157870368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45935.932157870368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45935.932157870368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45935.932157870368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45935.932157870368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45935.932157870368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45935.932157870368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45935.932157870368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45935.932157870368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45935.932157870368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45935.932157870368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45935.932157870368</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45935.932157870368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45935.932157870368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45935.932157870368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45935.932157870368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45935.932157870368</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45935.932157870368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45935.932157870368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45935.932157870368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45935.932157870368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45935.932157870368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45935.932157870368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45935.932157870368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45935.932157870368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45935.932157870368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45935.932157870368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45935.932157870368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45935.932157870368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45935.932157870368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45935.932157870368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45935.932157870368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45935.932157870368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45935.932157870368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45935.932157870368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45935.932157870368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45935.932157870368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45935.932157870368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45935.932157870368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45935.932157870368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45935.932157870368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45935.932157870368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45935.932157870368</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45935.932157870368</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45935.932157870368</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45935.932157870368</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45935.932157870368</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45935.932157870368</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45935.932157870368</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45935.932157870368</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45935.932157870368</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45935.932157870368</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45935.932157870368</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45935.932157870368</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45935.932157870368</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45935.932157870368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45935.932157870368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45935.932157870368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45935.932157870368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45935.932157870368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45935.932157870368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45935.932157870368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45935.932157870368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45935.932157870368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45935.932157870368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45935.932157870368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45935.932157870368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45935.932157870368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45935.932157870368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45935.932157870368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45935.932157870368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45935.932157870368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45935.932157870368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45935.932157870368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45935.932157870368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45935.932157870368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45935.932157870368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45935.932157870368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45935.932157870368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45935.932157870368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45935.932157870368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45935.932157870368</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45935.932157870368</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45935.932157870368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45935.932157870368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45935.932157870368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45935.932157870368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45935.932157870368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45935.932157870368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45935.932157870368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45935.932157870368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45935.932157870368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45935.932157870368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45935.932157870368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45935.932157870368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45935.932157870368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45935.932157870368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45935.932157870368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45935.932157870368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45935.932157870368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45935.932157870368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45935.932157870368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45935.932157870368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45935.932157870368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45935.932157870368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45935.932157870368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45935.932157870368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45935.932157870368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45935.932157870368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45935.932157870368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45935.932157870368</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45935.932157870368</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45935.932157870368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45935.932157870368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45935.932157870368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45935.932157870368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45935.932157870368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45935.932157870368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45935.932157870368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45935.932157870368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45935.932157870368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45935.932157870368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45935.932157870368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45935.932157870368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45935.932157870368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45935.932157870368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45935.932157870368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45935.932157870368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45935.932157870368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45935.932157870368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45935.932157870368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45935.932157870368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45935.932157870368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45935.932157870368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45935.932157870368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45935.932157870368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45935.932157870368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45935.932157870368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45935.932157870368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45935.932157870368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45935.932157870368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45935.932157870368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45935.932157870368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45935.932157870368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45935.932157870368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45935.932157870368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45935.932157870368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45935.932157870368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45935.932157870368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45935.932157870368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45935.932157870368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45935.932157870368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45935.932157870368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45935.932157870368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45935.932157870368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45935.932157870368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45935.932157870368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45935.932157870368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45935.932157870368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45935.932157870368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45935.932157870368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45935.932157870368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45935.932157870368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45935.932157870368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45935.932157870368</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45935.932157870368</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1"/>
  <sheetViews>
    <sheetView workbookViewId="0">
      <selection activeCell="D14" sqref="D1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9.1593106481450377</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45935.932157870368</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2.0511856481462019</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0.9899124999938067</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39072</v>
      </c>
      <c r="B6" s="120" t="str">
        <f>IFERROR(VLOOKUP(D6,DB!A:K,11,0),"")</f>
        <v>R6</v>
      </c>
      <c r="C6" s="122">
        <v>2</v>
      </c>
      <c r="D6" s="120" t="s">
        <v>34630</v>
      </c>
      <c r="E6" s="123"/>
      <c r="F6" s="124"/>
      <c r="G6" s="89">
        <f ca="1">IFERROR(NOW()-F6,"-")</f>
        <v>45935.932157870368</v>
      </c>
      <c r="H6" s="124">
        <v>45935.880150462966</v>
      </c>
      <c r="I6" s="120" t="str">
        <f>IFERROR(VLOOKUP(D6,DB!A:F,6,0),"")</f>
        <v>SCECO</v>
      </c>
      <c r="J6" s="120" t="str">
        <f>IFERROR(VLOOKUP(D6,DB!A:G,7,0),"")</f>
        <v>Dead</v>
      </c>
      <c r="K6" s="125" t="s">
        <v>39073</v>
      </c>
      <c r="L6" s="126" t="str">
        <f>IFERROR(VLOOKUP(D6,DB!A:I,9,0),"")</f>
        <v>Latis</v>
      </c>
    </row>
    <row r="7" spans="1:16383" ht="31.5" customHeight="1">
      <c r="A7" s="121"/>
      <c r="B7" s="120" t="str">
        <f>IFERROR(VLOOKUP(D7,DB!A:K,11,0),"")</f>
        <v/>
      </c>
      <c r="C7" s="122"/>
      <c r="D7" s="150"/>
      <c r="E7" s="123"/>
      <c r="F7" s="124"/>
      <c r="G7" s="89">
        <f ca="1">IFERROR(NOW()-F7,"-")</f>
        <v>45935.932157870368</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45935.932157870368</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45935.932157870368</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45935.932157870368</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45935.932157870368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9"/>
      <c r="E12" s="123"/>
      <c r="F12" s="124"/>
      <c r="G12" s="89">
        <f ca="1">IFERROR(NOW()-F12,"-")</f>
        <v>45935.932157870368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45935.932157870368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45935.932157870368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45935.932157870368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45935.932157870368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45935.932157870368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45935.932157870368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45935.932157870368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45935.932157870368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45935.932157870368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45935.932157870368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45935.932157870368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45935.932157870368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45935.932157870368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45935.932157870368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45935.932157870368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45935.932157870368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45935.932157870368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45935.932157870368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45935.932157870368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45935.932157870368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45935.932157870368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45935.932157870368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45935.932157870368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45935.932157870368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45935.932157870368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45935.932157870368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45935.932157870368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45935.932157870368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45935.932157870368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45935.932157870368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45935.932157870368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45935.932157870368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45935.932157870368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45935.932157870368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45935.932157870368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45935.932157870368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45935.932157870368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45935.932157870368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45935.932157870368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45935.932157870368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45935.932157870368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45935.932157870368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45935.932157870368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45935.932157870368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45935.932157870368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45935.932157870368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45935.932157870368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45935.932157870368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45935.932157870368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45935.932157870368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45935.932157870368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45935.932157870368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45935.932157870368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45935.932157870368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45935.932157870368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45935.932157870368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45935.932157870368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45935.932157870368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45935.932157870368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45935.932157870368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45935.932157870368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45935.932157870368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45935.932157870368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45935.932157870368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45935.932157870368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45935.932157870368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45935.932157870368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45935.932157870368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45935.932157870368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45935.932157870368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45935.932157870368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45935.932157870368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45935.932157870368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45935.932157870368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45935.932157870368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45935.932157870368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45935.932157870368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45935.932157870368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45935.932157870368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45935.932157870368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45935.932157870368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45935.932157870368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45935.932157870368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45935.932157870368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45935.932157870368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45935.932157870368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45935.932157870368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45935.932157870368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45935.932157870368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45935.932157870368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45935.932157870368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45935.932157870368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45935.932157870368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45935.932157870368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45935.932157870368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45935.932157870368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45935.932157870368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45935.932157870368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45935.932157870368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45935.932157870368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45935.932157870368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45935.932157870368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45935.932157870368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45935.932157870368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45935.932157870368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45935.932157870368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45935.932157870368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45935.932157870368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45935.932157870368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45935.932157870368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45935.932157870368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45935.932157870368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45935.932157870368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45935.932157870368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45935.932157870368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45935.932157870368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45935.932157870368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45935.932157870368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45935.932157870368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45935.932157870368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45935.932157870368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45935.932157870368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45935.932157870368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45935.932157870368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45935.932157870368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45935.932157870368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45935.932157870368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45935.932157870368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45935.932157870368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45935.932157870368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45935.932157870368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45935.932157870368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45935.932157870368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45935.932157870368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45935.932157870368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45935.932157870368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45935.932157870368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45935.932157870368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45935.932157870368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45935.932157870368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45935.932157870368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45935.932157870368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45935.932157870368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45935.932157870368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45935.932157870368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45935.932157870368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45935.932157870368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45935.932157870368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45935.932157870368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45935.932157870368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45935.932157870368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45935.932157870368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45935.932157870368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45935.932157870368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45935.932157870368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45935.932157870368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45935.932157870368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45935.932157870368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45935.932157870368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45935.932157870368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45935.932157870368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45935.932157870368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45935.932157870368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45935.932157870368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45935.932157870368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45935.932157870368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45935.932157870368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45935.932157870368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45935.932157870368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45935.932157870368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45935.932157870368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45935.932157870368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45935.932157870368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45935.932157870368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45935.932157870368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45935.932157870368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45935.932157870368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45935.932157870368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45935.932157870368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45935.932157870368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45935.932157870368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45935.932157870368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45935.932157870368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45935.932157870368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45935.932157870368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45935.932157870368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45935.932157870368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45935.932157870368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45935.932157870368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45935.932157870368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45935.932157870368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45935.932157870368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45935.932157870368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45935.932157870368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45935.932157870368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45935.932157870368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45935.932157870368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45935.932157870368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45935.932157870368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45935.932157870368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45935.932157870368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45935.932157870368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45935.932157870368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45935.932157870368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45935.932157870368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45935.932157870368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45935.932157870368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45935.932157870368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45935.932157870368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45935.932157870368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45935.932157870368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45935.932157870368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45935.932157870368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45935.932157870368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45935.932157870368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45935.932157870368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45935.932157870368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45935.932157870368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45935.932157870368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45935.932157870368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45935.932157870368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45935.932157870368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45935.932157870368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45935.932157870368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45935.932157870368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45935.932157870368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45935.932157870368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45935.932157870368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45935.932157870368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45935.932157870368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45935.932157870368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45935.932157870368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45935.932157870368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45935.932157870368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45935.932157870368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45935.932157870368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45935.932157870368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45935.932157870368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45935.932157870368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45935.932157870368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45935.932157870368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45935.932157870368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45935.932157870368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45935.932157870368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45935.932157870368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45935.932157870368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45935.932157870368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45935.932157870368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45935.932157870368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45935.932157870368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45935.932157870368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45935.932157870368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45935.932157870368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45935.932157870368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45935.932157870368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45935.932157870368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45935.932157870368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45935.932157870368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45935.932157870368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45935.932157870368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45935.932157870368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45935.932157870368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45935.932157870368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45935.932157870368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45935.932157870368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45935.932157870368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45935.932157870368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45935.932157870368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45935.932157870368</v>
      </c>
      <c r="H281" s="124"/>
      <c r="I281" s="120" t="str">
        <f>IFERROR(VLOOKUP(D281,DB!A:F,6,0),"")</f>
        <v/>
      </c>
      <c r="J281" s="119" t="str">
        <f>IFERROR(VLOOKUP(D281,DB!A:G,7,0),"")</f>
        <v/>
      </c>
      <c r="K281" s="125"/>
      <c r="L281" s="126" t="str">
        <f>IFERROR(VLOOKUP(D281,DB!A:I,9,0),"")</f>
        <v/>
      </c>
    </row>
  </sheetData>
  <dataValidations count="2">
    <dataValidation allowBlank="1" showInputMessage="1" showErrorMessage="1" sqref="E1" xr:uid="{380493DB-286A-4683-AF55-C78F04945A49}"/>
    <dataValidation type="list" allowBlank="1" showInputMessage="1" showErrorMessage="1" sqref="E3 E5 E6:E2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2025-10-05T19:24:40Z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