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03" documentId="13_ncr:1_{F6CB121F-512D-4AA6-A0C1-0FB36C537598}" xr6:coauthVersionLast="47" xr6:coauthVersionMax="47" xr10:uidLastSave="{C67F26D3-7C84-4AB3-BEB3-D97439506E9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<sst xmlns="http://schemas.openxmlformats.org/spreadsheetml/2006/main" count="178569" uniqueCount="39070">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</sst>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7" sqref="A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286.94259745370073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6.4472849536978174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0.20230810184875736</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45949.891023379627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45949.891023379627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45949.891023379627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45949.891023379627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45949.891023379627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45949.891023379627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45949.891023379627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45949.891023379627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45949.891023379627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45949.891023379627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45949.891023379627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45949.891023379627</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45949.891023379627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45949.891023379627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45949.891023379627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45949.891023379627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45949.891023379627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45949.891023379627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45949.891023379627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45949.891023379627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45949.891023379627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45949.891023379627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45949.891023379627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45949.891023379627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45949.891023379627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45949.891023379627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45949.891023379627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45949.891023379627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45949.891023379627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45949.891023379627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45949.891023379627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45949.891023379627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45949.891023379627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45949.891023379627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45949.891023379627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45949.891023379627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45949.891023379627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45949.891023379627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45949.891023379627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45949.891023379627</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45949.891023379627</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45949.891023379627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45949.891023379627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45949.891023379627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45949.891023379627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45949.891023379627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45949.891023379627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45949.891023379627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45949.891023379627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45949.891023379627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45949.891023379627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45949.891023379627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45949.891023379627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45949.891023379627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45949.891023379627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45949.891023379627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45949.891023379627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45949.891023379627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45949.891023379627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45949.891023379627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45949.891023379627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45949.891023379627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45949.891023379627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45949.891023379627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45949.891023379627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45949.891023379627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45949.891023379627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45949.891023379627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45949.891023379627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45949.891023379627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45949.891023379627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45949.891023379627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45949.891023379627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45949.891023379627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45949.891023379627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45949.891023379627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45949.891023379627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45949.891023379627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45949.891023379627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45949.891023379627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45949.891023379627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45949.891023379627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45949.891023379627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45949.891023379627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45949.891023379627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45949.891023379627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45949.891023379627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45949.891023379627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45949.891023379627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45949.891023379627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45949.891023379627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45949.891023379627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45949.891023379627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45949.891023379627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45949.891023379627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45949.891023379627</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45949.891023379627</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143.16394004629547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124.89118541666539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5.3952479166619014</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45949.891023379627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45949.891023379627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45949.891023379627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45949.891023379627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45949.891023379627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45949.891023379627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45949.891023379627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45949.891023379627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45949.891023379627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45949.891023379627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45949.891023379627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45949.891023379627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45949.891023379627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45949.891023379627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45949.891023379627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45949.891023379627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45949.891023379627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45949.891023379627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45949.891023379627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45949.891023379627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45949.891023379627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45949.891023379627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45949.891023379627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45949.891023379627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45949.891023379627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45949.891023379627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45949.891023379627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45949.891023379627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45949.891023379627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45949.891023379627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45949.891023379627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45949.891023379627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45949.891023379627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45949.891023379627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45949.891023379627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45949.891023379627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45949.891023379627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45949.891023379627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45949.891023379627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45949.891023379627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45949.891023379627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45949.891023379627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45949.891023379627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45949.891023379627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45949.891023379627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45949.891023379627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45949.891023379627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45949.891023379627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45949.891023379627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45949.891023379627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45949.891023379627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45949.891023379627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45949.891023379627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45949.891023379627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45949.891023379627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45949.891023379627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45949.891023379627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45949.891023379627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45949.891023379627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45949.891023379627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45949.891023379627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45949.891023379627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45949.891023379627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45949.891023379627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45949.891023379627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45949.891023379627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45949.891023379627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45949.891023379627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45949.891023379627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45949.891023379627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45949.891023379627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45949.891023379627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45949.891023379627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45949.891023379627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45949.891023379627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45949.891023379627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45949.891023379627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45949.891023379627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45949.891023379627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45949.891023379627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45949.891023379627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45949.891023379627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45949.891023379627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45949.891023379627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45949.891023379627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45949.891023379627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45949.891023379627</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45949.891023379627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45949.891023379627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45949.891023379627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45949.891023379627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45949.891023379627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45949.891023379627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45949.891023379627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45949.891023379627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45949.891023379627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45949.891023379627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45949.891023379627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45949.891023379627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45949.891023379627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45949.891023379627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45949.891023379627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45949.891023379627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45949.891023379627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45949.891023379627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45949.891023379627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45949.891023379627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45949.891023379627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45949.891023379627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45949.891023379627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45949.891023379627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45949.891023379627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45949.891023379627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45949.891023379627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45949.891023379627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45949.891023379627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45949.891023379627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45949.891023379627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45949.891023379627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45949.891023379627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45949.891023379627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45949.891023379627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45949.891023379627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45949.891023379627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45949.891023379627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45949.891023379627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45949.891023379627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45949.891023379627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45949.891023379627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45949.891023379627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45949.891023379627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45949.891023379627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45949.891023379627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45949.891023379627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45949.891023379627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45949.891023379627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45949.891023379627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45949.891023379627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45949.891023379627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45949.891023379627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45949.891023379627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45949.891023379627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45949.891023379627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45949.891023379627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45949.891023379627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45949.891023379627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45949.891023379627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45949.891023379627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45949.891023379627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45949.891023379627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45949.891023379627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45949.891023379627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45949.891023379627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45949.891023379627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45949.891023379627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45949.891023379627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45949.891023379627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45949.891023379627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45949.891023379627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45949.891023379627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45949.891023379627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45949.891023379627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45949.891023379627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45949.891023379627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45949.891023379627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45949.891023379627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45949.891023379627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45949.891023379627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45949.891023379627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45949.891023379627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45949.891023379627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45949.891023379627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45949.891023379627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45949.891023379627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45949.891023379627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45949.891023379627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45949.891023379627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45949.891023379627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45949.891023379627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45949.891023379627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45949.891023379627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45949.891023379627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45949.891023379627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45949.891023379627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45949.891023379627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45949.891023379627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45949.891023379627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45949.891023379627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45949.891023379627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45949.891023379627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45949.891023379627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45949.891023379627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45949.891023379627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45949.891023379627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45949.891023379627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45949.891023379627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45949.891023379627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45949.891023379627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45949.891023379627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45949.891023379627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45949.891023379627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45949.891023379627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45949.891023379627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45949.891023379627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45949.891023379627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45949.891023379627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45949.891023379627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45949.891023379627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45949.891023379627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45949.891023379627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45949.891023379627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45949.891023379627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45949.891023379627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45949.891023379627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45949.891023379627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45949.891023379627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45949.891023379627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45949.891023379627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45949.891023379627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45949.891023379627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45949.891023379627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45949.891023379627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45949.891023379627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45949.891023379627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45949.891023379627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45949.891023379627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45949.891023379627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45949.891023379627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45949.891023379627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45949.891023379627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45949.891023379627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45949.891023379627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45949.891023379627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45949.891023379627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45949.891023379627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45949.891023379627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45949.891023379627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45949.891023379627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45949.891023379627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45949.891023379627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45949.891023379627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45949.891023379627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45949.891023379627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45949.891023379627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45949.891023379627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45949.891023379627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45949.891023379627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45949.891023379627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45949.891023379627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45949.891023379627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45949.891023379627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45949.891023379627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45949.891023379627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45949.891023379627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45949.891023379627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45949.891023379627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45949.891023379627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45949.891023379627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45949.891023379627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45949.891023379627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45949.891023379627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45949.891023379627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45949.891023379627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45949.891023379627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45949.891023379627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45949.891023379627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45949.891023379627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45949.891023379627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45949.891023379627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45949.891023379627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45949.891023379627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45949.891023379627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45949.891023379627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45949.891023379627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45949.891023379627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45949.891023379627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45949.891023379627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45949.891023379627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45949.891023379627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45949.891023379627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45949.891023379627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45949.891023379627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45949.891023379627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45949.891023379627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45949.891023379627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45949.891023379627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45949.891023379627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45949.891023379627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45949.891023379627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45949.891023379627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45949.891023379627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45949.891023379627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45949.891023379627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45949.891023379627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45949.891023379627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45949.891023379627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45949.891023379627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45949.891023379627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45949.891023379627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45949.891023379627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45949.891023379627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45949.891023379627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45949.891023379627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45949.891023379627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45949.891023379627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45949.891023379627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45949.891023379627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45949.891023379627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45949.891023379627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45949.891023379627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45949.891023379627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45949.891023379627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45949.891023379627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45949.891023379627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45949.891023379627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45949.891023379627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45949.891023379627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45949.891023379627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45949.891023379627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45949.891023379627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45949.891023379627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45949.891023379627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45949.891023379627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45949.891023379627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45949.891023379627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45949.891023379627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45949.891023379627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45949.891023379627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45949.891023379627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45949.891023379627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45949.891023379627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45949.891023379627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45949.891023379627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45949.891023379627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45949.891023379627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45949.891023379627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45949.891023379627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45949.891023379627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45949.891023379627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45949.891023379627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45949.891023379627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45949.891023379627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45949.891023379627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45949.891023379627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45949.891023379627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45949.891023379627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45949.891023379627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45949.891023379627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45949.891023379627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45949.891023379627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45949.891023379627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45949.891023379627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45949.891023379627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45949.891023379627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45949.891023379627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45949.891023379627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45949.891023379627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45949.891023379627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45949.891023379627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45949.891023379627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45949.891023379627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45949.891023379627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45949.891023379627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45949.891023379627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45949.891023379627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45949.891023379627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45949.891023379627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45949.891023379627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45949.891023379627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45949.891023379627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45949.891023379627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45949.891023379627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45949.891023379627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45949.891023379627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45949.891023379627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45949.891023379627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45949.891023379627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45949.891023379627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45949.891023379627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45949.891023379627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45949.891023379627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45949.891023379627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45949.891023379627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45949.891023379627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45949.891023379627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45949.891023379627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45949.891023379627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45949.891023379627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45949.891023379627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45949.891023379627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45949.891023379627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45949.891023379627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45949.891023379627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45949.891023379627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45949.891023379627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45949.891023379627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45949.891023379627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45949.891023379627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45949.891023379627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45949.891023379627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45949.891023379627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45949.891023379627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45949.891023379627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45949.891023379627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45949.891023379627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45949.891023379627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45949.891023379627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45949.891023379627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45949.891023379627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45949.891023379627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45949.891023379627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45949.891023379627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45949.891023379627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45949.891023379627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45949.891023379627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45949.891023379627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45949.891023379627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45949.891023379627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45949.891023379627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45949.891023379627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45949.891023379627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45949.891023379627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45949.891023379627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45949.891023379627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45949.891023379627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45949.891023379627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45949.891023379627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45949.891023379627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45949.891023379627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45949.891023379627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45949.891023379627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45949.891023379627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45949.891023379627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45949.891023379627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45949.891023379627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45949.891023379627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45949.891023379627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45949.891023379627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45949.891023379627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45949.891023379627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45949.891023379627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45949.891023379627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45949.891023379627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45949.891023379627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45949.891023379627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45949.891023379627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45949.891023379627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45949.891023379627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45949.891023379627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45949.891023379627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45949.891023379627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45949.891023379627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45949.891023379627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45949.891023379627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45949.891023379627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45949.891023379627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45949.891023379627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45949.891023379627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45949.891023379627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45949.891023379627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45949.891023379627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45949.891023379627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45949.891023379627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45949.891023379627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45949.891023379627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45949.891023379627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45949.891023379627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45949.891023379627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45949.891023379627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45949.891023379627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45949.891023379627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45949.891023379627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45949.891023379627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45949.891023379627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45949.891023379627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45949.891023379627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45949.891023379627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45949.891023379627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45949.891023379627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45949.891023379627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45949.891023379627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45949.891023379627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45949.891023379627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45949.891023379627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45949.891023379627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45949.891023379627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45949.891023379627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45949.891023379627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45949.891023379627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45949.891023379627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45949.891023379627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45949.891023379627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45949.891023379627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45949.891023379627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45949.891023379627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45949.891023379627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45949.891023379627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45949.891023379627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45949.891023379627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45949.891023379627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45949.891023379627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45949.891023379627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45949.891023379627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45949.891023379627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45949.891023379627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45949.891023379627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45949.891023379627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45949.891023379627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45949.891023379627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45949.891023379627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45949.891023379627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45949.891023379627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45949.891023379627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45949.891023379627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45949.891023379627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45949.891023379627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45949.891023379627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45949.891023379627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45949.891023379627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45949.891023379627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45949.891023379627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45949.891023379627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45949.891023379627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45949.891023379627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45949.891023379627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45949.891023379627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45949.891023379627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45949.891023379627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45949.891023379627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45949.891023379627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45949.891023379627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45949.891023379627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45949.891023379627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45949.891023379627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45949.891023379627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45949.891023379627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45949.891023379627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45949.891023379627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45949.891023379627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45949.891023379627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45949.891023379627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45949.891023379627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45949.891023379627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45949.891023379627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45949.891023379627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45949.891023379627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45949.891023379627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45949.891023379627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45949.891023379627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45949.891023379627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45949.891023379627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45949.891023379627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45949.891023379627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45949.891023379627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45949.891023379627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45949.891023379627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45949.891023379627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45949.891023379627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45949.891023379627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45949.891023379627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45949.891023379627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45949.891023379627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45949.891023379627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45949.891023379627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45949.891023379627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45949.891023379627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45949.891023379627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45949.891023379627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45949.891023379627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45949.891023379627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45949.891023379627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45949.891023379627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45949.891023379627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45949.891023379627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45949.891023379627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45949.891023379627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45949.891023379627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45949.891023379627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45949.891023379627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45949.891023379627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45949.891023379627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45949.891023379627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45949.891023379627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45949.891023379627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45949.891023379627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45949.891023379627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45949.891023379627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45949.891023379627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45949.891023379627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45949.891023379627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45949.891023379627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45949.891023379627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45949.891023379627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45949.891023379627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45949.891023379627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45949.891023379627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45949.891023379627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45949.891023379627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45949.891023379627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45949.891023379627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45949.891023379627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45949.891023379627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45949.891023379627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45949.891023379627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45949.891023379627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45949.891023379627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45949.891023379627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45949.891023379627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45949.891023379627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45949.891023379627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45949.891023379627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45949.891023379627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45949.891023379627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45949.891023379627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45949.891023379627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45949.891023379627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45949.891023379627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45949.891023379627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45949.891023379627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45949.891023379627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45949.891023379627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45949.891023379627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45949.891023379627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45949.891023379627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45949.891023379627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45949.891023379627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45949.891023379627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45949.891023379627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45949.891023379627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45949.891023379627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45949.891023379627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45949.891023379627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45949.891023379627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45949.891023379627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45949.891023379627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45949.891023379627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45949.891023379627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45949.891023379627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45949.891023379627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45949.891023379627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45949.891023379627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45949.891023379627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45949.891023379627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45949.891023379627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45949.891023379627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45949.891023379627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45949.891023379627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45949.891023379627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45949.891023379627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45949.891023379627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45949.891023379627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45949.891023379627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45949.891023379627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45949.891023379627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45949.891023379627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45949.891023379627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45949.891023379627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45949.891023379627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45949.891023379627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45949.891023379627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45949.891023379627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45949.891023379627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45949.891023379627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45949.891023379627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45949.891023379627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45949.891023379627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45949.891023379627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45949.891023379627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45949.891023379627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45949.891023379627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45949.891023379627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45949.891023379627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45949.891023379627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45949.891023379627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45949.891023379627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45949.891023379627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45949.891023379627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45949.891023379627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45949.891023379627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45949.891023379627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45949.891023379627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45949.891023379627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45949.891023379627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45949.891023379627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45949.891023379627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45949.891023379627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45949.891023379627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45949.891023379627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45949.891023379627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45949.891023379627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45949.891023379627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45949.891023379627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45949.891023379627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45949.891023379627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45949.891023379627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45949.891023379627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45949.891023379627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45949.891023379627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45949.891023379627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45949.891023379627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45949.891023379627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45949.891023379627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45949.891023379627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45949.891023379627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45949.891023379627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45949.891023379627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45949.891023379627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45949.891023379627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45949.891023379627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45949.891023379627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45949.891023379627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45949.891023379627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45949.891023379627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45949.891023379627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45949.891023379627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45949.891023379627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45949.891023379627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45949.891023379627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45949.891023379627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45949.891023379627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45949.891023379627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45949.891023379627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45949.891023379627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45949.891023379627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45949.891023379627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45949.891023379627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45949.891023379627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45949.891023379627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45949.891023379627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45949.891023379627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45949.891023379627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45949.891023379627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45949.891023379627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45949.891023379627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45949.891023379627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45949.891023379627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45949.891023379627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45949.891023379627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45949.891023379627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45949.891023379627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45949.891023379627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45949.891023379627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45949.891023379627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45949.891023379627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45949.891023379627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45949.891023379627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45949.891023379627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45949.891023379627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45949.891023379627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45949.891023379627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45949.891023379627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45949.891023379627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45949.891023379627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45949.891023379627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45949.891023379627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45949.891023379627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45949.891023379627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45949.891023379627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45949.891023379627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45949.891023379627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45949.891023379627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45949.891023379627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45949.891023379627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45949.891023379627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45949.891023379627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45949.891023379627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45949.891023379627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45949.891023379627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45949.891023379627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45949.891023379627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45949.891023379627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45949.891023379627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45949.891023379627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45949.891023379627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45949.891023379627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45949.891023379627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45949.891023379627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45949.891023379627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45949.891023379627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45949.891023379627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45949.891023379627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45949.891023379627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45949.891023379627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45949.891023379627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45949.891023379627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45949.891023379627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45949.891023379627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45949.891023379627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45949.891023379627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45949.891023379627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45949.891023379627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45949.891023379627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45949.891023379627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45949.891023379627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45949.891023379627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45949.891023379627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45949.891023379627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45949.891023379627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45949.891023379627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45949.891023379627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45949.891023379627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45949.891023379627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45949.891023379627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45949.891023379627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45949.891023379627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45949.891023379627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45949.891023379627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45949.891023379627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45949.891023379627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45949.891023379627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45949.891023379627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45949.891023379627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45949.891023379627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45949.891023379627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45949.891023379627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45949.891023379627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45949.891023379627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45949.891023379627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45949.891023379627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45949.891023379627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45949.891023379627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45949.891023379627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45949.891023379627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45949.891023379627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45949.891023379627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45949.891023379627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45949.891023379627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45949.891023379627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45949.891023379627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45949.891023379627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45949.891023379627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45949.891023379627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45949.891023379627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45949.891023379627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45949.891023379627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45949.891023379627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45949.891023379627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45949.891023379627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45949.891023379627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45949.891023379627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45949.891023379627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45949.891023379627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45949.891023379627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45949.891023379627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45949.891023379627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45949.891023379627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45949.891023379627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45949.891023379627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45949.891023379627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45949.891023379627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45949.891023379627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45949.891023379627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45949.891023379627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45949.891023379627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45949.891023379627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45949.891023379627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45949.891023379627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45949.891023379627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45949.891023379627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45949.891023379627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45949.891023379627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45949.891023379627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45949.891023379627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45949.891023379627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45949.891023379627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45949.891023379627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45949.891023379627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45949.891023379627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45949.891023379627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45949.891023379627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45949.891023379627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45949.891023379627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45949.891023379627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45949.891023379627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45949.891023379627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45949.891023379627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45949.891023379627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45949.891023379627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45949.891023379627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45949.891023379627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45949.891023379627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45949.891023379627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45949.891023379627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45949.891023379627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45949.891023379627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45949.891023379627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45949.891023379627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45949.891023379627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45949.891023379627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45949.891023379627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45949.891023379627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45949.891023379627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45949.891023379627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45949.891023379627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45949.891023379627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45949.891023379627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45949.891023379627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45949.891023379627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45949.891023379627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45949.891023379627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45949.891023379627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45949.891023379627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45949.891023379627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45949.891023379627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45949.891023379627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45949.891023379627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45949.891023379627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45949.891023379627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45949.891023379627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45949.891023379627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45949.891023379627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45949.891023379627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45949.891023379627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45949.891023379627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45949.891023379627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45949.891023379627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45949.891023379627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45949.891023379627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45949.891023379627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45949.891023379627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45949.891023379627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45949.891023379627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45949.891023379627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45949.891023379627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45949.891023379627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45949.891023379627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45949.891023379627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45949.891023379627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45949.891023379627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45949.891023379627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45949.891023379627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45949.891023379627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45949.891023379627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45949.891023379627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45949.891023379627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45949.891023379627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45949.891023379627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45949.891023379627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45949.891023379627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45949.891023379627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45949.891023379627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45949.891023379627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45949.891023379627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45949.891023379627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45949.891023379627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45949.891023379627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45949.891023379627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45949.891023379627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45949.891023379627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45949.891023379627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45949.891023379627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45949.891023379627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45949.891023379627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45949.891023379627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45949.891023379627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45949.891023379627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45949.891023379627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45949.891023379627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45949.891023379627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45949.891023379627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45949.891023379627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45949.891023379627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45949.891023379627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45949.891023379627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45949.891023379627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45949.891023379627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45949.891023379627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45949.891023379627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45949.891023379627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45949.891023379627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45949.891023379627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45949.891023379627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45949.891023379627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45949.891023379627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45949.891023379627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45949.891023379627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45949.891023379627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45949.891023379627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45949.891023379627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45949.891023379627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45949.891023379627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45949.891023379627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45949.891023379627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45949.891023379627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45949.891023379627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45949.891023379627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45949.891023379627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45949.891023379627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45949.891023379627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45949.891023379627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45949.891023379627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45949.891023379627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45949.891023379627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45949.891023379627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45949.891023379627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45949.891023379627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45949.891023379627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45949.891023379627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45949.891023379627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45949.891023379627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45949.891023379627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45949.891023379627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45949.891023379627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45949.891023379627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45949.891023379627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45949.891023379627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45949.891023379627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45949.891023379627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45949.891023379627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45949.891023379627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45949.891023379627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45949.891023379627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45949.891023379627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45949.891023379627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45949.891023379627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45949.891023379627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45949.891023379627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45949.891023379627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45949.891023379627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45949.891023379627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45949.891023379627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45949.891023379627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45949.891023379627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45949.891023379627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45949.891023379627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45949.891023379627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45949.891023379627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45949.891023379627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45949.891023379627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45949.891023379627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45949.891023379627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45949.891023379627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45949.891023379627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45949.891023379627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45949.891023379627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45949.891023379627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45949.891023379627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45949.891023379627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45949.891023379627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45949.891023379627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45949.891023379627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45949.891023379627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45949.891023379627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45949.891023379627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45949.891023379627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45949.891023379627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45949.891023379627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45949.891023379627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45949.891023379627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45949.891023379627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45949.891023379627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45949.891023379627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45949.891023379627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45949.891023379627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45949.891023379627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45949.891023379627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45949.891023379627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45949.891023379627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45949.891023379627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45949.891023379627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45949.891023379627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45949.891023379627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45949.891023379627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45949.891023379627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45949.891023379627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45949.891023379627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45949.891023379627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45949.891023379627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45949.891023379627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45949.891023379627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45949.891023379627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45949.891023379627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45949.891023379627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45949.891023379627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45949.891023379627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45949.891023379627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45949.891023379627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45949.891023379627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45949.891023379627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45949.891023379627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45949.891023379627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45949.891023379627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45949.891023379627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45949.891023379627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45949.891023379627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45949.891023379627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45949.891023379627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45949.891023379627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45949.891023379627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45949.891023379627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45949.891023379627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45949.891023379627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45949.891023379627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45949.891023379627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45949.891023379627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45949.891023379627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45949.891023379627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45949.891023379627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45949.891023379627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45949.891023379627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45949.891023379627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45949.891023379627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45949.891023379627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45949.891023379627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45949.891023379627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45949.891023379627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45949.891023379627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45949.891023379627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45949.891023379627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45949.891023379627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45949.891023379627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45949.891023379627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45949.891023379627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45949.891023379627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45949.891023379627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45949.891023379627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45949.891023379627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45949.891023379627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45949.891023379627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45949.891023379627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45949.891023379627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45949.891023379627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45949.891023379627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45949.891023379627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45949.891023379627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45949.891023379627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45949.891023379627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45949.891023379627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45949.891023379627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45949.891023379627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45949.891023379627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45949.891023379627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45949.891023379627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45949.891023379627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45949.891023379627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45949.891023379627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45949.891023379627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45949.891023379627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45949.891023379627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45949.891023379627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45949.891023379627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45949.891023379627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45949.891023379627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45949.891023379627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45949.891023379627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45949.891023379627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45949.891023379627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45949.891023379627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45949.891023379627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45949.891023379627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45949.891023379627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45949.891023379627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45949.891023379627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45949.891023379627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45949.891023379627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45949.891023379627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45949.891023379627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45949.891023379627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45949.891023379627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45949.891023379627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45949.891023379627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45949.891023379627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45949.891023379627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45949.891023379627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45949.891023379627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45949.891023379627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45949.891023379627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45949.891023379627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45949.891023379627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45949.891023379627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45949.891023379627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45949.891023379627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45949.891023379627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45949.891023379627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45949.891023379627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45949.891023379627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45949.891023379627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45949.891023379627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45949.891023379627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45949.891023379627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45949.891023379627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45949.891023379627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45949.891023379627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45949.891023379627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45949.891023379627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45949.891023379627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45949.891023379627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45949.891023379627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45949.891023379627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45949.891023379627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45949.891023379627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45949.891023379627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45949.891023379627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45949.891023379627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45949.891023379627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45949.891023379627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45949.891023379627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45949.891023379627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45949.891023379627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45949.891023379627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45949.891023379627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45949.891023379627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45949.891023379627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45949.891023379627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45949.891023379627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45949.891023379627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45949.891023379627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45949.891023379627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45949.891023379627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45949.891023379627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45949.891023379627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45949.891023379627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45949.891023379627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45949.891023379627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45949.891023379627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45949.891023379627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45949.891023379627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45949.891023379627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45949.891023379627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45949.891023379627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45949.891023379627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45949.891023379627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45949.891023379627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45949.891023379627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45949.891023379627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45949.891023379627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45949.891023379627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45949.891023379627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45949.891023379627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246.41030578703067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45949.891023379627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45949.891023379627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45949.891023379627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45949.891023379627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45949.891023379627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45949.891023379627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45949.891023379627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45949.891023379627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45949.891023379627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45949.891023379627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45949.891023379627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45949.891023379627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45949.891023379627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45949.891023379627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45949.891023379627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45949.891023379627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45949.891023379627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45949.891023379627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45949.891023379627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45949.891023379627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45949.891023379627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45949.891023379627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45949.891023379627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45949.891023379627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45949.891023379627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45949.891023379627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45949.891023379627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45949.891023379627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45949.891023379627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45949.891023379627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45949.891023379627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45949.891023379627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45949.891023379627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45949.891023379627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45949.891023379627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45949.891023379627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45949.891023379627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45949.891023379627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45949.891023379627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45949.891023379627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45949.891023379627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45949.891023379627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45949.891023379627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45949.891023379627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45949.891023379627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45949.891023379627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45949.891023379627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45949.891023379627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45949.891023379627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45949.891023379627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45949.891023379627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45949.891023379627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45949.891023379627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45949.891023379627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45949.891023379627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45949.891023379627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45949.891023379627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45949.891023379627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45949.891023379627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45949.891023379627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45949.891023379627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45949.891023379627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45949.891023379627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45949.891023379627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45949.891023379627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45949.891023379627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45949.891023379627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45949.891023379627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45949.891023379627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45949.891023379627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45949.891023379627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45949.891023379627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45949.891023379627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45949.891023379627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45949.891023379627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45949.891023379627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45949.891023379627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45949.891023379627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45949.891023379627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45949.891023379627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45949.891023379627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45949.891023379627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45949.891023379627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45949.891023379627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45949.891023379627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45949.891023379627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45949.891023379627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45949.891023379627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45949.891023379627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45949.891023379627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45949.891023379627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45949.891023379627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45949.891023379627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45949.891023379627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45949.891023379627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45949.891023379627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45949.891023379627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45949.891023379627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45949.891023379627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45949.891023379627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45949.891023379627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45949.891023379627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45949.891023379627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45949.891023379627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45949.891023379627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45949.891023379627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45949.891023379627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45949.891023379627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45949.891023379627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45949.891023379627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45949.891023379627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45949.891023379627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45949.891023379627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45949.891023379627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45949.891023379627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45949.891023379627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45949.891023379627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45949.891023379627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45949.891023379627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45949.891023379627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45949.891023379627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45949.891023379627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45949.891023379627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45949.891023379627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45949.891023379627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45949.891023379627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45949.891023379627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45949.891023379627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45949.891023379627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45949.891023379627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45949.891023379627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45949.891023379627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45949.891023379627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45949.891023379627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45949.891023379627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45949.891023379627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45949.891023379627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45949.891023379627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45949.891023379627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45949.891023379627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45949.891023379627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45949.891023379627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45949.891023379627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45949.891023379627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45949.891023379627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45949.891023379627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45949.891023379627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45949.891023379627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45949.891023379627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45949.891023379627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45949.891023379627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45949.891023379627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45949.891023379627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45949.891023379627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45949.891023379627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45949.891023379627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45949.891023379627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45949.891023379627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45949.891023379627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45949.891023379627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45949.891023379627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45949.891023379627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45949.891023379627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45949.891023379627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45949.891023379627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45949.891023379627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45949.891023379627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45949.891023379627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45949.891023379627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45949.891023379627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45949.891023379627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45949.891023379627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45949.891023379627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45949.891023379627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45949.891023379627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45949.891023379627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45949.891023379627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45949.891023379627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45949.891023379627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45949.891023379627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45949.891023379627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45949.891023379627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45949.891023379627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45949.891023379627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45949.891023379627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45949.891023379627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45949.891023379627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45949.891023379627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45949.891023379627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45949.891023379627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45949.891023379627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45949.891023379627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45949.891023379627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45949.891023379627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45949.891023379627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45949.891023379627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45949.891023379627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45949.891023379627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45949.891023379627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45949.891023379627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45949.891023379627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45949.891023379627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45949.891023379627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45949.891023379627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45949.891023379627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45949.891023379627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45949.891023379627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45949.891023379627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45949.891023379627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45949.891023379627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45949.891023379627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45949.891023379627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45949.891023379627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45949.891023379627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45949.891023379627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45949.891023379627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45949.891023379627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45949.891023379627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45949.891023379627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45949.891023379627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45949.891023379627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45949.891023379627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45949.891023379627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45949.891023379627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45949.891023379627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45949.891023379627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45949.891023379627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45949.891023379627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45949.891023379627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45949.891023379627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45949.891023379627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45949.891023379627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45949.891023379627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45949.891023379627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45949.891023379627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45949.891023379627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45949.891023379627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45949.891023379627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45949.891023379627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45949.891023379627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45949.891023379627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45949.891023379627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45949.891023379627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45949.891023379627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45949.891023379627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45949.891023379627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45949.891023379627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45949.891023379627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45949.891023379627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45949.891023379627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45949.891023379627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45949.891023379627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45949.891023379627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45949.891023379627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45949.891023379627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45949.891023379627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45949.891023379627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45949.891023379627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45949.891023379627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45949.891023379627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45949.891023379627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45949.891023379627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45949.891023379627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45949.891023379627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45949.891023379627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45949.891023379627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45949.891023379627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45949.891023379627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45949.891023379627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45949.891023379627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45949.891023379627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45949.891023379627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45949.891023379627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45949.891023379627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45949.891023379627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45949.891023379627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45949.891023379627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45949.891023379627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45949.891023379627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45949.891023379627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45949.891023379627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45949.891023379627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45949.891023379627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45949.891023379627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45949.891023379627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45949.891023379627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45949.891023379627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45949.891023379627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45949.891023379627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45949.891023379627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45949.891023379627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45949.891023379627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45949.891023379627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45949.891023379627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45949.891023379627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45949.891023379627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45949.891023379627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45949.891023379627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45949.891023379627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45949.891023379627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45949.891023379627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45949.891023379627</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45949.891023379627</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58.058963194438547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23.702146064810222</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5.1194493055518251</v>
      </c>
      <c r="H4" s="38">
        <v>45944.676192129627</v>
      </c>
      <c r="I4" s="37" t="str">
        <f>IFERROR(VLOOKUP(D4,DB!A:F,6,0),"")</f>
        <v>SCECO</v>
      </c>
      <c r="J4" s="37" t="str">
        <f>IFERROR(VLOOKUP(D4,DB!A:G,7,0),"")</f>
        <v>Dead</v>
      </c>
      <c r="K4" s="37" t="s">
        <v>39063</v>
      </c>
      <c r="L4" s="37" t="str">
        <f>IFERROR(VLOOKUP(D4,DB!A:I,9,0),"")</f>
        <v>Latis</v>
      </c>
    </row>
    <row r="5" spans="1:13" ht="30.75">
      <c r="A5" s="163" t="s">
        <v>39064</v>
      </c>
      <c r="B5" s="163" t="str">
        <f>IFERROR(VLOOKUP(D5,DB!A:K,11,0),"")</f>
        <v>R5</v>
      </c>
      <c r="C5" s="163">
        <v>1</v>
      </c>
      <c r="D5" s="163" t="s">
        <v>34747</v>
      </c>
      <c r="E5" s="163" t="s">
        <v>39047</v>
      </c>
      <c r="F5" s="164">
        <v>45948.661111111112</v>
      </c>
      <c r="G5" s="165">
        <f ca="1">IFERROR(NOW()-F5,"")</f>
        <v>1.2299122685144539</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45949.891023379627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45949.891023379627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45949.891023379627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45949.891023379627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45949.891023379627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45949.891023379627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45949.891023379627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45949.891023379627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45949.891023379627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45949.891023379627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45949.891023379627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45949.891023379627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45949.891023379627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45949.891023379627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45949.891023379627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45949.891023379627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45949.891023379627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45949.891023379627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45949.891023379627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45949.891023379627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45949.891023379627</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45949.891023379627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45949.891023379627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45949.891023379627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45949.891023379627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45949.891023379627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45949.891023379627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45949.891023379627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45949.891023379627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45949.891023379627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45949.891023379627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45949.891023379627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45949.891023379627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45949.891023379627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45949.891023379627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45949.891023379627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45949.891023379627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45949.891023379627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45949.891023379627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45949.891023379627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45949.891023379627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45949.891023379627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45949.891023379627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45949.891023379627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45949.891023379627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45949.891023379627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45949.891023379627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45949.891023379627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45949.891023379627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45949.891023379627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45949.891023379627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45949.891023379627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45949.891023379627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45949.891023379627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45949.891023379627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45949.891023379627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45949.891023379627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45949.891023379627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45949.891023379627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45949.891023379627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45949.891023379627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45949.891023379627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45949.891023379627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45949.891023379627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45949.891023379627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45949.891023379627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45949.891023379627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45949.891023379627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45949.891023379627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45949.891023379627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45949.891023379627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45949.891023379627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45949.891023379627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45949.891023379627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45949.891023379627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45949.891023379627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45949.891023379627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45949.891023379627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45949.891023379627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45949.891023379627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45949.891023379627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45949.891023379627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45949.891023379627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45949.891023379627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45949.891023379627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45949.891023379627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45949.891023379627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45949.891023379627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45949.891023379627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45949.891023379627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45949.891023379627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45949.891023379627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45949.891023379627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45949.891023379627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45949.891023379627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45949.891023379627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45949.891023379627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45949.891023379627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45949.891023379627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45949.891023379627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45949.891023379627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45949.891023379627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45949.891023379627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45949.891023379627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45949.891023379627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45949.891023379627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45949.891023379627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45949.891023379627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45949.891023379627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45949.891023379627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45949.891023379627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45949.891023379627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45949.891023379627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45949.891023379627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45949.891023379627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45949.891023379627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45949.891023379627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45949.891023379627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45949.891023379627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45949.891023379627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45949.891023379627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45949.891023379627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45949.891023379627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45949.891023379627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45949.891023379627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45949.891023379627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45949.891023379627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45949.891023379627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45949.891023379627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45949.891023379627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45949.891023379627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45949.891023379627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45949.891023379627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45949.891023379627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45949.891023379627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45949.891023379627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45949.891023379627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45949.891023379627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45949.891023379627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45949.891023379627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45949.891023379627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45949.891023379627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45949.891023379627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45949.891023379627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45949.891023379627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45949.891023379627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45949.891023379627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45949.891023379627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45949.891023379627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45949.891023379627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45949.891023379627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45949.891023379627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45949.891023379627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45949.891023379627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45949.891023379627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45949.891023379627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45949.891023379627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45949.891023379627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45949.891023379627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45949.891023379627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45949.891023379627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45949.891023379627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45949.891023379627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45949.891023379627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45949.891023379627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45949.891023379627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45949.891023379627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45949.891023379627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45949.891023379627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45949.891023379627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45949.891023379627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45949.891023379627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45949.891023379627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45949.891023379627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45949.891023379627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45949.891023379627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45949.891023379627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45949.891023379627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45949.891023379627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45949.891023379627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45949.891023379627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45949.891023379627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45949.891023379627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45949.891023379627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45949.891023379627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45949.891023379627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45949.891023379627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45949.891023379627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45949.891023379627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45949.891023379627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45949.891023379627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45949.891023379627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45949.891023379627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45949.891023379627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45949.891023379627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45949.891023379627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45949.891023379627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45949.891023379627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45949.891023379627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45949.891023379627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45949.891023379627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45949.891023379627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45949.891023379627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45949.891023379627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45949.891023379627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45949.891023379627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45949.891023379627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45949.891023379627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45949.891023379627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45949.891023379627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45949.891023379627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45949.891023379627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45949.891023379627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45949.891023379627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45949.891023379627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45949.891023379627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45949.891023379627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45949.891023379627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45949.891023379627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45949.891023379627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45949.891023379627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45949.891023379627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45949.891023379627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45949.891023379627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45949.891023379627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45949.891023379627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45949.891023379627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45949.891023379627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45949.891023379627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45949.891023379627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45949.891023379627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45949.891023379627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45949.891023379627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45949.891023379627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45949.891023379627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45949.891023379627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45949.891023379627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45949.891023379627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45949.891023379627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45949.891023379627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45949.891023379627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45949.891023379627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45949.891023379627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45949.891023379627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45949.891023379627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45949.891023379627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45949.891023379627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45949.891023379627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45949.891023379627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45949.891023379627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45949.891023379627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45949.891023379627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45949.891023379627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45949.891023379627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45949.891023379627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45949.891023379627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45949.891023379627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45949.891023379627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45949.891023379627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45949.891023379627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45949.891023379627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45949.891023379627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45949.891023379627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45949.891023379627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45949.891023379627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45949.891023379627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45949.891023379627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45949.891023379627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45949.891023379627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45949.891023379627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45949.891023379627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45949.891023379627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45949.891023379627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45949.891023379627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45949.891023379627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45949.891023379627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45949.891023379627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45949.891023379627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45949.891023379627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45949.891023379627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45949.891023379627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45949.891023379627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45949.891023379627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45949.891023379627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45949.891023379627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45949.891023379627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45949.891023379627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45949.891023379627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45949.891023379627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45949.891023379627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45949.891023379627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45949.891023379627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45949.891023379627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45949.891023379627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45949.891023379627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45949.891023379627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45949.891023379627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45949.891023379627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45949.891023379627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45949.891023379627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45949.891023379627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45949.891023379627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45949.891023379627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45949.891023379627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45949.891023379627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45949.891023379627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45949.891023379627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45949.891023379627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45949.891023379627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45949.891023379627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45949.891023379627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45949.891023379627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45949.891023379627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45949.891023379627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45949.891023379627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45949.891023379627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45949.891023379627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45949.891023379627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45949.891023379627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45949.891023379627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45949.891023379627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45949.891023379627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45949.891023379627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45949.891023379627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45949.891023379627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45949.891023379627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45949.891023379627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45949.891023379627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45949.891023379627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45949.891023379627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45949.891023379627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45949.891023379627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45949.891023379627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45949.891023379627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45949.891023379627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45949.891023379627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45949.891023379627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45949.891023379627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45949.891023379627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45949.891023379627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45949.891023379627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45949.891023379627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45949.891023379627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45949.891023379627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45949.891023379627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45949.891023379627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45949.891023379627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45949.891023379627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45949.891023379627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45949.891023379627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45949.891023379627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45949.891023379627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45949.891023379627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45949.891023379627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45949.891023379627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45949.891023379627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45949.891023379627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45949.891023379627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45949.891023379627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45949.891023379627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45949.891023379627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45949.891023379627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45949.891023379627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45949.891023379627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45949.891023379627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45949.891023379627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45949.891023379627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45949.891023379627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45949.891023379627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45949.891023379627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45949.891023379627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45949.891023379627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45949.891023379627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45949.891023379627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45949.891023379627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45949.891023379627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45949.891023379627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45949.891023379627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45949.891023379627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45949.891023379627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45949.891023379627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45949.891023379627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45949.891023379627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45949.891023379627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45949.891023379627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45949.891023379627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45949.891023379627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45949.891023379627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45949.891023379627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45949.891023379627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45949.891023379627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45949.891023379627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45949.891023379627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45949.891023379627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45949.891023379627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45949.891023379627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45949.891023379627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45949.891023379627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45949.891023379627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45949.891023379627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45949.891023379627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45949.891023379627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45949.891023379627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45949.891023379627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45949.891023379627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45949.891023379627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45949.891023379627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45949.891023379627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45949.891023379627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45949.891023379627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45949.891023379627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45949.891023379627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45949.891023379627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45949.891023379627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45949.891023379627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45949.891023379627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45949.891023379627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45949.891023379627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45949.891023379627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45949.891023379627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45949.891023379627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45949.891023379627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45949.891023379627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45949.891023379627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45949.891023379627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45949.891023379627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45949.891023379627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45949.891023379627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45949.891023379627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45949.891023379627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45949.891023379627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45949.891023379627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45949.891023379627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45949.891023379627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45949.891023379627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45949.891023379627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45949.891023379627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45949.891023379627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45949.891023379627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45949.891023379627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45949.891023379627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45949.891023379627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45949.891023379627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45949.891023379627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45949.891023379627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45949.891023379627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45949.891023379627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45949.891023379627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45949.891023379627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45949.891023379627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45949.891023379627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45949.891023379627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45949.891023379627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45949.891023379627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45949.891023379627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45949.891023379627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45949.891023379627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45949.891023379627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45949.891023379627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45949.891023379627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45949.891023379627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45949.891023379627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45949.891023379627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45949.891023379627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45949.891023379627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45949.891023379627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45949.891023379627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45949.891023379627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45949.891023379627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45949.891023379627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45949.891023379627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45949.891023379627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45949.891023379627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45949.891023379627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45949.891023379627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45949.891023379627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45949.891023379627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45949.891023379627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45949.891023379627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45949.891023379627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45949.891023379627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45949.891023379627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45949.891023379627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45949.891023379627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45949.891023379627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45949.891023379627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45949.891023379627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45949.891023379627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45949.891023379627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45949.891023379627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45949.891023379627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45949.891023379627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45949.891023379627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45949.891023379627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45949.891023379627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45949.891023379627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45949.891023379627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45949.891023379627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45949.891023379627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45949.891023379627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45949.891023379627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45949.891023379627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45949.891023379627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45949.891023379627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45949.891023379627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45949.891023379627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45949.891023379627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45949.891023379627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45949.891023379627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45949.891023379627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45949.891023379627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45949.891023379627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45949.891023379627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45949.891023379627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45949.891023379627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45949.891023379627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45949.891023379627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45949.891023379627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45949.891023379627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45949.891023379627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45949.891023379627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45949.891023379627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45949.891023379627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45949.891023379627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45949.891023379627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45949.891023379627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45949.891023379627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45949.891023379627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45949.891023379627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45949.891023379627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45949.891023379627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45949.891023379627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45949.891023379627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45949.891023379627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45949.891023379627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45949.891023379627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45949.891023379627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45949.891023379627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45949.891023379627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45949.891023379627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45949.891023379627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45949.891023379627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45949.891023379627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45949.891023379627</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K11" sqref="K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10.361960879628896</v>
      </c>
      <c r="H2" s="145">
        <v>45927.987534722219</v>
      </c>
      <c r="I2" s="143" t="str">
        <f>IFERROR(VLOOKUP(D2,DB!A:F,6,0),"")</f>
        <v>SCECO</v>
      </c>
      <c r="J2" s="143" t="str">
        <f>IFERROR(VLOOKUP(D2,DB!A:G,7,0),"")</f>
        <v>Vandalized</v>
      </c>
      <c r="K2" s="142" t="s">
        <v>39067</v>
      </c>
      <c r="L2" s="143" t="str">
        <f>IFERROR(VLOOKUP(D2,DB!A:I,9,0),"")</f>
        <v>Latis</v>
      </c>
    </row>
    <row r="3" spans="1:16383" ht="31.5" customHeight="1">
      <c r="A3" s="106" t="s">
        <v>39068</v>
      </c>
      <c r="B3" s="105" t="str">
        <f>IFERROR(VLOOKUP(D3,DB!A:K,11,0),"")</f>
        <v>R6</v>
      </c>
      <c r="C3" s="107">
        <v>1</v>
      </c>
      <c r="D3" s="105" t="s">
        <v>32773</v>
      </c>
      <c r="E3" s="108" t="s">
        <v>38964</v>
      </c>
      <c r="F3" s="167"/>
      <c r="G3" s="78">
        <f ca="1">IFERROR(NOW()-F3,"-")</f>
        <v>45949.891023379627</v>
      </c>
      <c r="H3" s="109">
        <v>45949.707824074074</v>
      </c>
      <c r="I3" s="105" t="str">
        <f>IFERROR(VLOOKUP(D3,DB!A:F,6,0),"")</f>
        <v>SCECO</v>
      </c>
      <c r="J3" s="104" t="str">
        <f>IFERROR(VLOOKUP(D3,DB!A:G,7,0),"")</f>
        <v>Dead</v>
      </c>
      <c r="K3" s="110" t="s">
        <v>39069</v>
      </c>
      <c r="L3" s="111" t="str">
        <f>IFERROR(VLOOKUP(D3,DB!A:I,9,0),"")</f>
        <v>Latis</v>
      </c>
    </row>
    <row r="4" spans="1:16383" ht="31.5" customHeight="1">
      <c r="A4" s="106"/>
      <c r="B4" s="105" t="str">
        <f>IFERROR(VLOOKUP(D4,DB!A:K,11,0),"")</f>
        <v/>
      </c>
      <c r="C4" s="107"/>
      <c r="D4" s="105"/>
      <c r="E4" s="108"/>
      <c r="F4" s="109"/>
      <c r="G4" s="78">
        <f ca="1">IFERROR(NOW()-F4,"-")</f>
        <v>45949.891023379627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45949.891023379627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45949.891023379627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45949.891023379627</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45949.891023379627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45949.891023379627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45949.891023379627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45949.891023379627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45949.891023379627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45949.891023379627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45949.891023379627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45949.891023379627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45949.891023379627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45949.891023379627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45949.891023379627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45949.891023379627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45949.891023379627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45949.891023379627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45949.891023379627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45949.891023379627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45949.891023379627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45949.891023379627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45949.891023379627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45949.891023379627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45949.891023379627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45949.891023379627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45949.891023379627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45949.891023379627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45949.891023379627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45949.891023379627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45949.891023379627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45949.891023379627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45949.891023379627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45949.891023379627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45949.891023379627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45949.891023379627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45949.891023379627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45949.891023379627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45949.891023379627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45949.891023379627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45949.891023379627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45949.891023379627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45949.891023379627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45949.891023379627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45949.891023379627</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2025-10-19T18:24:59Z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